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5.12月\"/>
    </mc:Choice>
  </mc:AlternateContent>
  <bookViews>
    <workbookView xWindow="12090" yWindow="0" windowWidth="20490" windowHeight="7530" tabRatio="749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美容所!$A$3:$I$20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温泉利用許可施設!$A$1:$L$20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美容所!$A$1:$I$21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5" i="16" l="1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15" i="14" l="1"/>
  <c r="A16" i="14"/>
  <c r="A17" i="14"/>
  <c r="A4" i="16" l="1"/>
  <c r="B20" i="16"/>
  <c r="A5" i="14"/>
  <c r="A6" i="14"/>
  <c r="A7" i="14"/>
  <c r="A8" i="14"/>
  <c r="A9" i="14"/>
  <c r="A10" i="14"/>
  <c r="A11" i="14"/>
  <c r="A12" i="14"/>
  <c r="A13" i="14"/>
  <c r="A14" i="14"/>
  <c r="A18" i="14"/>
  <c r="A19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B21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<sst xmlns="http://schemas.openxmlformats.org/spreadsheetml/2006/main" count="181" uniqueCount="113">
  <si>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</si>
  <si>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</si>
  <si>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</si>
  <si>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</si>
  <si>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</si>
  <si>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</si>
  <si>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</si>
  <si>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</si>
  <si>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</si>
  <si>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</si>
  <si>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</si>
  <si>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</si>
  <si>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</si>
  <si>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</si>
  <si>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</si>
  <si>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</si>
  <si>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</si>
  <si>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</si>
  <si>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</si>
  <si>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</si>
  <si>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</si>
  <si>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</si>
  <si>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</si>
  <si>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</si>
  <si>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</si>
  <si>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</si>
  <si>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</si>
  <si>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</si>
  <si>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</si>
  <si>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</si>
  <si>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</si>
  <si>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</si>
  <si>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</si>
  <si>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</si>
  <si>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</si>
  <si>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</si>
  <si>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</si>
  <si>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</si>
  <si>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</si>
  <si>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</si>
  <si>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2023年12月</t>
    <rPh sb="4" eb="5">
      <t>ネン</t>
    </rPh>
    <rPh sb="7" eb="8">
      <t>ガツ</t>
    </rPh>
    <phoneticPr fontId="18"/>
  </si>
  <si>
    <t>旅館・ホテル営業</t>
  </si>
  <si>
    <t>Ｔｈｅ　ＯｎｅＦｉｖｅ　Ｓｅｎｄａｉ</t>
  </si>
  <si>
    <t>0570-016-115</t>
  </si>
  <si>
    <t>宮城野区榴岡四丁目６－２８</t>
  </si>
  <si>
    <t>ワンファイブホテルズ㈱</t>
  </si>
  <si>
    <t>代表取締役　北﨑　堂献</t>
  </si>
  <si>
    <t>福岡県福岡市中央区春吉三丁目１３－１</t>
  </si>
  <si>
    <t>0570-011-715</t>
  </si>
  <si>
    <t>その他</t>
  </si>
  <si>
    <t>天然温泉　仙台コロナの湯</t>
  </si>
  <si>
    <t>022-387-5576</t>
  </si>
  <si>
    <t>宮城野区福室字田中前一番５３－１</t>
  </si>
  <si>
    <t>仙台コロナワールド内</t>
  </si>
  <si>
    <t>㈱コロナワールド</t>
  </si>
  <si>
    <t>アート・シャポー</t>
  </si>
  <si>
    <t>022-263-0246</t>
  </si>
  <si>
    <t>青葉区中央一丁目６－２５</t>
  </si>
  <si>
    <t>東映堂仙台ビル　４階</t>
  </si>
  <si>
    <t>木村　健市</t>
  </si>
  <si>
    <t>ＢＡＲＢＥＲ　ＳＨＯＪＩ</t>
  </si>
  <si>
    <t>022-349-8559</t>
  </si>
  <si>
    <t>若林区荒井一丁目１５－１２</t>
  </si>
  <si>
    <t>庄子　浩司</t>
  </si>
  <si>
    <t>ｎａｉｌ＆ｅｙｅ　ＬｉｎＮｅ</t>
  </si>
  <si>
    <t>022-797-1401</t>
  </si>
  <si>
    <t>青葉区本町二丁目１０－６</t>
  </si>
  <si>
    <t>本町太田ビル　２階</t>
  </si>
  <si>
    <t>㈱ＬｕＣＡ</t>
  </si>
  <si>
    <t>ＣＩＥＬ　仙台店</t>
  </si>
  <si>
    <t>022-200-2179</t>
  </si>
  <si>
    <t>青葉区中央三丁目３－１８</t>
  </si>
  <si>
    <t>新庄ビル　４階</t>
  </si>
  <si>
    <t>眞壁　拓也</t>
  </si>
  <si>
    <t>ｈａｉｒ　ｃａｒｅ＆ｄｅｓｉｇｎ　Ｓｕｚｙ</t>
  </si>
  <si>
    <t>022-797-7190</t>
  </si>
  <si>
    <t>青葉区二日町５－１０</t>
  </si>
  <si>
    <t>カーサ・ロッソ勾当台　１０２</t>
  </si>
  <si>
    <t>関　裕太</t>
  </si>
  <si>
    <t>Ｔｈｅ　Ａｌｌｅｙ　ＥＡＳＴ　ＳＩＤＥ　ＢＡＲＢＥＲ　ＳＨＯＰ</t>
  </si>
  <si>
    <t>022-353-7207</t>
  </si>
  <si>
    <t>宮城野区榴岡一丁目６－２１</t>
  </si>
  <si>
    <t>ＩＭビル３０１</t>
  </si>
  <si>
    <t>㈱Ｅａｓｔ　Ｓｉｄｅ　＆　Ｃｏ．</t>
  </si>
  <si>
    <t>ｌｉｅｔｏ　ｅｙｅｌａｓｈ</t>
  </si>
  <si>
    <t>太白区泉崎一丁目３２－３</t>
  </si>
  <si>
    <t>ロイヤルヒルズ泉崎１０１</t>
  </si>
  <si>
    <t>㈱ＡＤＤ１</t>
  </si>
  <si>
    <t>取次所</t>
  </si>
  <si>
    <t>ダスキン高砂支店</t>
  </si>
  <si>
    <t>022-259-0035</t>
  </si>
  <si>
    <t>宮城野区福室六丁目１４－２５</t>
  </si>
  <si>
    <t>㈱ダスキンサーヴ東北</t>
  </si>
  <si>
    <t>浴用</t>
  </si>
  <si>
    <t>湯の原ホテル</t>
  </si>
  <si>
    <t>山ノ季の湯</t>
  </si>
  <si>
    <t>佐蔵の湯</t>
  </si>
  <si>
    <t>仙台市青葉区作並字元木１８番地内</t>
  </si>
  <si>
    <t>単純温泉　低張性弱アルカリ性高温泉</t>
  </si>
  <si>
    <t>022-395-2241</t>
  </si>
  <si>
    <t>青葉区作並字元木１</t>
  </si>
  <si>
    <t>㈱ホテル湯の原荘</t>
  </si>
  <si>
    <t>天然温泉　仙台コロナの湯（男湯）</t>
  </si>
  <si>
    <t>露天風呂（岩風呂/壺湯/段滝風呂/寝湯/炭酸風呂）</t>
  </si>
  <si>
    <t>コロナ６号</t>
  </si>
  <si>
    <t>仙台市宮城野区福室字田中前一番１１番６</t>
  </si>
  <si>
    <t>ナトリウム-塩化物泉（低張性弱アルカリ性低温泉）</t>
  </si>
  <si>
    <t>天然温泉　仙台コロナの湯（女湯）</t>
  </si>
  <si>
    <t>太白区郡山三丁目５－９</t>
    <rPh sb="0" eb="3">
      <t>タイハクク</t>
    </rPh>
    <rPh sb="3" eb="5">
      <t>コオリヤマ</t>
    </rPh>
    <rPh sb="5" eb="8">
      <t>サンチョウメ</t>
    </rPh>
    <phoneticPr fontId="18"/>
  </si>
  <si>
    <t>アーバンネット仙台中央ビル</t>
    <rPh sb="7" eb="9">
      <t>センダイ</t>
    </rPh>
    <rPh sb="9" eb="11">
      <t>チュウオウ</t>
    </rPh>
    <phoneticPr fontId="18"/>
  </si>
  <si>
    <t>青葉区中央四丁目４－１９</t>
    <rPh sb="0" eb="3">
      <t>アオバク</t>
    </rPh>
    <rPh sb="3" eb="5">
      <t>チュウオウ</t>
    </rPh>
    <rPh sb="5" eb="8">
      <t>ヨンチョウメ</t>
    </rPh>
    <phoneticPr fontId="18"/>
  </si>
  <si>
    <t>エヌ・ティ・ティ都市開発㈱</t>
    <rPh sb="8" eb="10">
      <t>トシ</t>
    </rPh>
    <rPh sb="10" eb="12">
      <t>カイハツ</t>
    </rPh>
    <phoneticPr fontId="18"/>
  </si>
  <si>
    <t>事務所</t>
    <rPh sb="0" eb="2">
      <t>ジム</t>
    </rPh>
    <rPh sb="2" eb="3">
      <t>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</si>
</sst>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11" xfId="0" applyNumberFormat="1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58" fontId="0" fillId="0" borderId="11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60" zoomScaleNormal="85" workbookViewId="0">
      <selection activeCell="A2" sqref="A2"/>
    </sheetView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40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>
        <f t="shared" ref="A4:A13" si="0">IF(B4="","",ROW()-3)</f>
        <v>1</v>
      </c>
      <c r="B4" s="2" t="s">
        <v>41</v>
      </c>
      <c r="C4" s="2" t="s">
        <v>42</v>
      </c>
      <c r="D4" s="2" t="s">
        <v>43</v>
      </c>
      <c r="E4" s="2" t="s">
        <v>44</v>
      </c>
      <c r="F4" s="2"/>
      <c r="G4" s="2" t="s">
        <v>45</v>
      </c>
      <c r="H4" s="2" t="s">
        <v>46</v>
      </c>
      <c r="I4" s="2" t="s">
        <v>47</v>
      </c>
      <c r="J4" s="2"/>
      <c r="K4" s="2" t="s">
        <v>48</v>
      </c>
      <c r="L4" s="2">
        <v>114</v>
      </c>
      <c r="M4" s="3">
        <v>45266</v>
      </c>
    </row>
    <row r="5" spans="1:16" x14ac:dyDescent="0.4">
      <c r="A5" s="2" t="str">
        <f t="shared" si="0"/>
        <v/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1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2023年12月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18" x14ac:dyDescent="0.4">
      <c r="A5" s="2" t="str">
        <f t="shared" si="0"/>
        <v/>
      </c>
      <c r="B5" s="48"/>
      <c r="C5" s="48"/>
      <c r="D5" s="48"/>
      <c r="E5" s="48"/>
      <c r="F5" s="48"/>
      <c r="G5" s="48"/>
      <c r="H5" s="49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2023年12月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>
        <f t="shared" ref="A4:A13" si="0">IF(B4="","",ROW()-3)</f>
        <v>1</v>
      </c>
      <c r="B4" s="48" t="s">
        <v>49</v>
      </c>
      <c r="C4" s="48" t="s">
        <v>50</v>
      </c>
      <c r="D4" s="48" t="s">
        <v>51</v>
      </c>
      <c r="E4" s="48" t="s">
        <v>52</v>
      </c>
      <c r="F4" s="48" t="s">
        <v>53</v>
      </c>
      <c r="G4" s="48" t="s">
        <v>54</v>
      </c>
      <c r="H4" s="49">
        <v>45280</v>
      </c>
    </row>
    <row r="5" spans="1:16" x14ac:dyDescent="0.4">
      <c r="A5" s="2" t="str">
        <f t="shared" si="0"/>
        <v/>
      </c>
      <c r="B5" s="2"/>
      <c r="C5" s="2"/>
      <c r="D5" s="7"/>
      <c r="E5" s="7"/>
      <c r="F5" s="48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6" x14ac:dyDescent="0.4">
      <c r="A14" s="13" t="s">
        <v>35</v>
      </c>
      <c r="B14" s="12">
        <f>COUNTA(B4:B13)</f>
        <v>1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8"/>
    </row>
    <row r="2" spans="1:9" s="1" customFormat="1" x14ac:dyDescent="0.4">
      <c r="A2" s="4"/>
      <c r="B2" s="21" t="str">
        <f>旅館業!B2</f>
        <v>2023年12月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>
        <f t="shared" ref="A4:A13" si="0">IF(B4="","",ROW()-3)</f>
        <v>1</v>
      </c>
      <c r="B4" s="48" t="s">
        <v>55</v>
      </c>
      <c r="C4" s="48" t="s">
        <v>56</v>
      </c>
      <c r="D4" s="48" t="s">
        <v>57</v>
      </c>
      <c r="E4" s="48" t="s">
        <v>58</v>
      </c>
      <c r="F4" s="48" t="s">
        <v>59</v>
      </c>
      <c r="G4" s="49">
        <v>45285</v>
      </c>
      <c r="H4" s="48">
        <v>1</v>
      </c>
      <c r="I4" s="48">
        <v>22.07</v>
      </c>
    </row>
    <row r="5" spans="1:9" x14ac:dyDescent="0.4">
      <c r="A5" s="27">
        <f>IF(B5="","",ROW()-3)</f>
        <v>2</v>
      </c>
      <c r="B5" s="42" t="s">
        <v>60</v>
      </c>
      <c r="C5" s="42" t="s">
        <v>61</v>
      </c>
      <c r="D5" s="42" t="s">
        <v>62</v>
      </c>
      <c r="E5" s="42"/>
      <c r="F5" s="42" t="s">
        <v>63</v>
      </c>
      <c r="G5" s="43">
        <v>45279</v>
      </c>
      <c r="H5" s="42">
        <v>2</v>
      </c>
      <c r="I5" s="42">
        <v>20.100000000000001</v>
      </c>
    </row>
    <row r="6" spans="1:9" x14ac:dyDescent="0.4">
      <c r="A6" s="2" t="str">
        <f t="shared" si="0"/>
        <v/>
      </c>
      <c r="B6" s="48"/>
      <c r="C6" s="48"/>
      <c r="D6" s="48"/>
      <c r="E6" s="48"/>
      <c r="F6" s="48"/>
      <c r="G6" s="49"/>
      <c r="H6" s="48"/>
      <c r="I6" s="48"/>
    </row>
    <row r="7" spans="1:9" x14ac:dyDescent="0.4">
      <c r="A7" s="27" t="str">
        <f t="shared" si="0"/>
        <v/>
      </c>
      <c r="B7" s="1"/>
      <c r="C7" s="1"/>
      <c r="D7" s="1"/>
      <c r="E7" s="1"/>
      <c r="F7" s="1"/>
      <c r="G7" s="33"/>
      <c r="H7" s="1"/>
      <c r="I7" s="30"/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8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8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8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8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8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2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54" t="s">
        <v>30</v>
      </c>
      <c r="B1" s="54"/>
    </row>
    <row r="2" spans="1:11" s="1" customFormat="1" x14ac:dyDescent="0.4">
      <c r="B2" s="21" t="str">
        <f>旅館業!B2</f>
        <v>2023年12月</v>
      </c>
      <c r="G2" s="30"/>
    </row>
    <row r="3" spans="1:11" s="46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12</v>
      </c>
      <c r="I3" s="16" t="s">
        <v>13</v>
      </c>
      <c r="J3" s="45"/>
      <c r="K3" s="45"/>
    </row>
    <row r="4" spans="1:11" s="46" customFormat="1" x14ac:dyDescent="0.4">
      <c r="A4" s="2">
        <f t="shared" ref="A4:A11" si="0">IF(B4="","",ROW()-3)</f>
        <v>1</v>
      </c>
      <c r="B4" s="48" t="s">
        <v>64</v>
      </c>
      <c r="C4" s="48" t="s">
        <v>65</v>
      </c>
      <c r="D4" s="48" t="s">
        <v>66</v>
      </c>
      <c r="E4" s="48" t="s">
        <v>67</v>
      </c>
      <c r="F4" s="48" t="s">
        <v>68</v>
      </c>
      <c r="G4" s="49">
        <v>45280</v>
      </c>
      <c r="H4" s="48">
        <v>3</v>
      </c>
      <c r="I4" s="48">
        <v>34.43</v>
      </c>
    </row>
    <row r="5" spans="1:11" s="46" customFormat="1" x14ac:dyDescent="0.4">
      <c r="A5" s="2">
        <f t="shared" si="0"/>
        <v>2</v>
      </c>
      <c r="B5" s="48" t="s">
        <v>69</v>
      </c>
      <c r="C5" s="48" t="s">
        <v>70</v>
      </c>
      <c r="D5" s="48" t="s">
        <v>71</v>
      </c>
      <c r="E5" s="48" t="s">
        <v>72</v>
      </c>
      <c r="F5" s="48" t="s">
        <v>73</v>
      </c>
      <c r="G5" s="49">
        <v>45285</v>
      </c>
      <c r="H5" s="48">
        <v>9</v>
      </c>
      <c r="I5" s="48">
        <v>86.18</v>
      </c>
    </row>
    <row r="6" spans="1:11" s="46" customFormat="1" x14ac:dyDescent="0.4">
      <c r="A6" s="2">
        <f t="shared" si="0"/>
        <v>3</v>
      </c>
      <c r="B6" s="48" t="s">
        <v>74</v>
      </c>
      <c r="C6" s="48" t="s">
        <v>75</v>
      </c>
      <c r="D6" s="48" t="s">
        <v>76</v>
      </c>
      <c r="E6" s="48" t="s">
        <v>77</v>
      </c>
      <c r="F6" s="48" t="s">
        <v>78</v>
      </c>
      <c r="G6" s="49">
        <v>45287</v>
      </c>
      <c r="H6" s="48">
        <v>2</v>
      </c>
      <c r="I6" s="48">
        <v>33.340000000000003</v>
      </c>
    </row>
    <row r="7" spans="1:11" s="46" customFormat="1" x14ac:dyDescent="0.4">
      <c r="A7" s="2">
        <f t="shared" si="0"/>
        <v>4</v>
      </c>
      <c r="B7" s="48" t="s">
        <v>79</v>
      </c>
      <c r="C7" s="48" t="s">
        <v>80</v>
      </c>
      <c r="D7" s="48" t="s">
        <v>81</v>
      </c>
      <c r="E7" s="48" t="s">
        <v>82</v>
      </c>
      <c r="F7" s="48" t="s">
        <v>83</v>
      </c>
      <c r="G7" s="49">
        <v>45268</v>
      </c>
      <c r="H7" s="48">
        <v>5</v>
      </c>
      <c r="I7" s="48">
        <v>68.67</v>
      </c>
    </row>
    <row r="8" spans="1:11" s="46" customFormat="1" x14ac:dyDescent="0.4">
      <c r="A8" s="2">
        <f>IF(B8="","",ROW()-3)</f>
        <v>5</v>
      </c>
      <c r="B8" s="48" t="s">
        <v>84</v>
      </c>
      <c r="C8" s="48"/>
      <c r="D8" s="48" t="s">
        <v>85</v>
      </c>
      <c r="E8" s="48" t="s">
        <v>86</v>
      </c>
      <c r="F8" s="48" t="s">
        <v>87</v>
      </c>
      <c r="G8" s="49">
        <v>45268</v>
      </c>
      <c r="H8" s="48">
        <v>1</v>
      </c>
      <c r="I8" s="48">
        <v>14.45</v>
      </c>
    </row>
    <row r="9" spans="1:11" s="46" customFormat="1" x14ac:dyDescent="0.4">
      <c r="A9" s="2" t="str">
        <f>IF(B9="","",ROW()-3)</f>
        <v/>
      </c>
      <c r="B9" s="48"/>
      <c r="C9" s="48"/>
      <c r="D9" s="48"/>
      <c r="E9" s="48"/>
      <c r="F9" s="48"/>
      <c r="G9" s="49"/>
      <c r="H9" s="48"/>
      <c r="I9" s="48"/>
    </row>
    <row r="10" spans="1:11" s="46" customFormat="1" x14ac:dyDescent="0.4">
      <c r="A10" s="2" t="str">
        <f>IF(B10="","",ROW()-3)</f>
        <v/>
      </c>
      <c r="B10" s="48"/>
      <c r="C10" s="48"/>
      <c r="D10" s="48"/>
      <c r="E10" s="48"/>
      <c r="F10" s="48"/>
      <c r="G10" s="49"/>
      <c r="H10" s="48"/>
      <c r="I10" s="48"/>
      <c r="J10" s="45"/>
      <c r="K10" s="45"/>
    </row>
    <row r="11" spans="1:11" s="46" customFormat="1" x14ac:dyDescent="0.4">
      <c r="A11" s="2" t="str">
        <f t="shared" si="0"/>
        <v/>
      </c>
      <c r="B11" s="48"/>
      <c r="C11" s="48"/>
      <c r="D11" s="48"/>
      <c r="E11" s="48"/>
      <c r="F11" s="48"/>
      <c r="G11" s="49"/>
      <c r="H11" s="48"/>
      <c r="I11" s="48"/>
      <c r="J11" s="45"/>
      <c r="K11" s="45"/>
    </row>
    <row r="12" spans="1:11" s="46" customFormat="1" x14ac:dyDescent="0.4">
      <c r="A12" s="2" t="str">
        <f>IF(B12="","",ROW()-3)</f>
        <v/>
      </c>
      <c r="B12" s="48"/>
      <c r="C12" s="48"/>
      <c r="D12" s="48"/>
      <c r="E12" s="48"/>
      <c r="F12" s="48"/>
      <c r="G12" s="49"/>
      <c r="H12" s="48"/>
      <c r="I12" s="48"/>
      <c r="J12" s="45"/>
      <c r="K12" s="45"/>
    </row>
    <row r="13" spans="1:11" s="46" customFormat="1" x14ac:dyDescent="0.4">
      <c r="A13" s="2" t="str">
        <f t="shared" ref="A13:A17" si="1">IF(B13="","",ROW()-3)</f>
        <v/>
      </c>
      <c r="B13"/>
      <c r="C13"/>
      <c r="D13"/>
      <c r="E13"/>
      <c r="F13"/>
      <c r="G13" s="22"/>
      <c r="H13"/>
      <c r="I13"/>
      <c r="J13" s="45"/>
      <c r="K13" s="45"/>
    </row>
    <row r="14" spans="1:11" s="46" customFormat="1" x14ac:dyDescent="0.4">
      <c r="A14" s="2" t="str">
        <f t="shared" si="1"/>
        <v/>
      </c>
      <c r="B14" s="48"/>
      <c r="C14" s="48"/>
      <c r="D14" s="48"/>
      <c r="E14" s="48"/>
      <c r="F14" s="48"/>
      <c r="G14" s="49"/>
      <c r="H14" s="48"/>
      <c r="I14" s="48"/>
      <c r="J14" s="45"/>
      <c r="K14" s="45"/>
    </row>
    <row r="15" spans="1:11" s="50" customFormat="1" x14ac:dyDescent="0.4">
      <c r="A15" s="2" t="str">
        <f t="shared" si="1"/>
        <v/>
      </c>
      <c r="B15" s="52"/>
      <c r="C15" s="48"/>
      <c r="D15" s="52"/>
      <c r="E15" s="52"/>
      <c r="F15" s="52"/>
      <c r="G15" s="53"/>
      <c r="H15" s="52"/>
      <c r="I15" s="52"/>
      <c r="J15" s="45"/>
      <c r="K15" s="45"/>
    </row>
    <row r="16" spans="1:11" s="46" customFormat="1" x14ac:dyDescent="0.4">
      <c r="A16" s="2" t="str">
        <f>IF(B16="","",ROW()-3)</f>
        <v/>
      </c>
      <c r="B16" s="27"/>
      <c r="C16" s="2"/>
      <c r="D16" s="27"/>
      <c r="E16" s="27"/>
      <c r="F16" s="27"/>
      <c r="G16" s="36"/>
      <c r="H16" s="27"/>
      <c r="I16" s="27"/>
      <c r="J16" s="45"/>
      <c r="K16" s="45"/>
    </row>
    <row r="17" spans="1:11" s="46" customFormat="1" x14ac:dyDescent="0.4">
      <c r="A17" s="2" t="str">
        <f t="shared" si="1"/>
        <v/>
      </c>
      <c r="B17" s="27"/>
      <c r="C17" s="27"/>
      <c r="D17" s="27"/>
      <c r="E17" s="27"/>
      <c r="F17" s="27"/>
      <c r="G17" s="36"/>
      <c r="H17" s="27"/>
      <c r="I17" s="27"/>
      <c r="J17" s="45"/>
      <c r="K17" s="45"/>
    </row>
    <row r="18" spans="1:11" s="46" customFormat="1" x14ac:dyDescent="0.4">
      <c r="A18" s="27" t="str">
        <f>IF(B18="","",ROW()-3)</f>
        <v/>
      </c>
      <c r="B18" s="27"/>
      <c r="C18" s="27"/>
      <c r="D18" s="2"/>
      <c r="E18" s="2"/>
      <c r="F18" s="2"/>
      <c r="G18" s="3"/>
      <c r="H18" s="2"/>
      <c r="I18" s="2"/>
      <c r="J18" s="45"/>
      <c r="K18" s="45"/>
    </row>
    <row r="19" spans="1:11" x14ac:dyDescent="0.4">
      <c r="A19" s="2" t="str">
        <f t="shared" ref="A19" si="2">IF(B19="","",ROW()-3)</f>
        <v/>
      </c>
      <c r="B19" s="1"/>
      <c r="C19" s="1"/>
      <c r="D19" s="27"/>
      <c r="E19" s="30"/>
      <c r="F19" s="37"/>
      <c r="G19" s="37"/>
      <c r="H19" s="1"/>
      <c r="I19" s="30"/>
      <c r="J19" s="45"/>
    </row>
    <row r="20" spans="1:11" x14ac:dyDescent="0.4">
      <c r="A20" s="2"/>
      <c r="B20" s="41"/>
      <c r="C20" s="2"/>
      <c r="D20" s="2"/>
      <c r="E20" s="2"/>
      <c r="F20" s="2"/>
      <c r="G20" s="3"/>
      <c r="H20" s="2"/>
      <c r="I20" s="2"/>
      <c r="J20" s="45"/>
    </row>
    <row r="21" spans="1:11" x14ac:dyDescent="0.4">
      <c r="A21" s="39" t="s">
        <v>35</v>
      </c>
      <c r="B21" s="40">
        <f>COUNTA(B4:B20)</f>
        <v>5</v>
      </c>
      <c r="C21" s="35" t="s">
        <v>36</v>
      </c>
      <c r="D21" s="35"/>
      <c r="E21" s="35"/>
      <c r="F21" s="35"/>
      <c r="G21" s="47"/>
      <c r="H21" s="35"/>
      <c r="I21" s="35"/>
      <c r="J21" s="45"/>
    </row>
  </sheetData>
  <mergeCells count="1">
    <mergeCell ref="A1:B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>
      <selection activeCell="A3" sqref="A3"/>
    </sheetView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2023年12月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>
        <f t="shared" ref="A4:A13" si="0">IF(B4="","",ROW()-3)</f>
        <v>1</v>
      </c>
      <c r="B4" s="48" t="s">
        <v>88</v>
      </c>
      <c r="C4" s="48" t="s">
        <v>89</v>
      </c>
      <c r="D4" s="48" t="s">
        <v>90</v>
      </c>
      <c r="E4" s="48" t="s">
        <v>91</v>
      </c>
      <c r="F4" s="48"/>
      <c r="G4" s="48" t="s">
        <v>92</v>
      </c>
      <c r="H4" s="49">
        <v>45282</v>
      </c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8" x14ac:dyDescent="0.4">
      <c r="A14" s="13" t="s">
        <v>35</v>
      </c>
      <c r="B14" s="12">
        <f>COUNTA(B4:B13)</f>
        <v>1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3.375" style="5" bestFit="1" customWidth="1"/>
    <col min="2" max="2" width="12.125" style="5" customWidth="1"/>
    <col min="3" max="3" width="38.875" style="5" customWidth="1"/>
    <col min="4" max="4" width="16.375" style="5" customWidth="1"/>
    <col min="5" max="5" width="28.125" style="5" customWidth="1"/>
    <col min="6" max="6" width="45.875" style="5" customWidth="1"/>
    <col min="7" max="7" width="38.875" style="5" customWidth="1"/>
    <col min="8" max="8" width="15.875" style="5" customWidth="1"/>
    <col min="9" max="9" width="18.625" style="5" customWidth="1"/>
    <col min="10" max="10" width="9.375" style="5" bestFit="1" customWidth="1"/>
    <col min="11" max="11" width="11.875" style="5" customWidth="1"/>
    <col min="12" max="12" width="11.625" style="6" customWidth="1"/>
    <col min="13" max="16384" width="9" style="5"/>
  </cols>
  <sheetData>
    <row r="1" spans="1:12" x14ac:dyDescent="0.4">
      <c r="A1" s="5" t="s">
        <v>32</v>
      </c>
    </row>
    <row r="2" spans="1:12" s="1" customFormat="1" x14ac:dyDescent="0.4">
      <c r="A2" s="4"/>
      <c r="B2" s="55" t="str">
        <f>旅館業!B2</f>
        <v>2023年12月</v>
      </c>
      <c r="C2" s="55"/>
    </row>
    <row r="3" spans="1:12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2" s="17" customFormat="1" x14ac:dyDescent="0.4">
      <c r="A4" s="16">
        <f t="shared" ref="A4:A19" si="0">IF(B4="","",ROW()-3)</f>
        <v>1</v>
      </c>
      <c r="B4" s="16" t="s">
        <v>93</v>
      </c>
      <c r="C4" s="16" t="s">
        <v>94</v>
      </c>
      <c r="D4" s="16" t="s">
        <v>95</v>
      </c>
      <c r="E4" s="16" t="s">
        <v>96</v>
      </c>
      <c r="F4" s="16" t="s">
        <v>97</v>
      </c>
      <c r="G4" s="16" t="s">
        <v>98</v>
      </c>
      <c r="H4" s="16" t="s">
        <v>99</v>
      </c>
      <c r="I4" s="16" t="s">
        <v>100</v>
      </c>
      <c r="J4" s="16"/>
      <c r="K4" s="16" t="s">
        <v>101</v>
      </c>
      <c r="L4" s="51">
        <v>45285</v>
      </c>
    </row>
    <row r="5" spans="1:12" s="17" customFormat="1" x14ac:dyDescent="0.4">
      <c r="A5" s="16">
        <f t="shared" si="0"/>
        <v>2</v>
      </c>
      <c r="B5" s="16" t="s">
        <v>93</v>
      </c>
      <c r="C5" s="16" t="s">
        <v>102</v>
      </c>
      <c r="D5" s="16" t="s">
        <v>103</v>
      </c>
      <c r="E5" s="16" t="s">
        <v>104</v>
      </c>
      <c r="F5" s="16" t="s">
        <v>105</v>
      </c>
      <c r="G5" s="16" t="s">
        <v>106</v>
      </c>
      <c r="H5" s="16" t="s">
        <v>51</v>
      </c>
      <c r="I5" s="16" t="s">
        <v>52</v>
      </c>
      <c r="J5" s="16" t="s">
        <v>53</v>
      </c>
      <c r="K5" s="16" t="s">
        <v>54</v>
      </c>
      <c r="L5" s="51">
        <v>45280</v>
      </c>
    </row>
    <row r="6" spans="1:12" s="17" customFormat="1" x14ac:dyDescent="0.4">
      <c r="A6" s="16">
        <f t="shared" si="0"/>
        <v>3</v>
      </c>
      <c r="B6" s="16" t="s">
        <v>93</v>
      </c>
      <c r="C6" s="16" t="s">
        <v>107</v>
      </c>
      <c r="D6" s="16" t="s">
        <v>103</v>
      </c>
      <c r="E6" s="16" t="s">
        <v>104</v>
      </c>
      <c r="F6" s="16" t="s">
        <v>105</v>
      </c>
      <c r="G6" s="16" t="s">
        <v>106</v>
      </c>
      <c r="H6" s="16" t="s">
        <v>51</v>
      </c>
      <c r="I6" s="16" t="s">
        <v>52</v>
      </c>
      <c r="J6" s="16" t="s">
        <v>53</v>
      </c>
      <c r="K6" s="16" t="s">
        <v>54</v>
      </c>
      <c r="L6" s="51">
        <v>45280</v>
      </c>
    </row>
    <row r="7" spans="1:12" s="17" customFormat="1" x14ac:dyDescent="0.4">
      <c r="A7" s="16" t="str">
        <f t="shared" si="0"/>
        <v/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51"/>
    </row>
    <row r="8" spans="1:12" s="17" customFormat="1" x14ac:dyDescent="0.4">
      <c r="A8" s="16" t="str">
        <f t="shared" si="0"/>
        <v/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51"/>
    </row>
    <row r="9" spans="1:12" s="17" customFormat="1" x14ac:dyDescent="0.4">
      <c r="A9" s="16" t="str">
        <f t="shared" si="0"/>
        <v/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51"/>
    </row>
    <row r="10" spans="1:12" s="17" customFormat="1" x14ac:dyDescent="0.4">
      <c r="A10" s="16" t="str">
        <f t="shared" si="0"/>
        <v/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1"/>
    </row>
    <row r="11" spans="1:12" s="17" customFormat="1" x14ac:dyDescent="0.4">
      <c r="A11" s="16" t="str">
        <f t="shared" si="0"/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1"/>
    </row>
    <row r="12" spans="1:12" s="17" customFormat="1" x14ac:dyDescent="0.4">
      <c r="A12" s="16" t="str">
        <f t="shared" si="0"/>
        <v/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51"/>
    </row>
    <row r="13" spans="1:12" s="17" customFormat="1" x14ac:dyDescent="0.4">
      <c r="A13" s="16" t="str">
        <f t="shared" si="0"/>
        <v/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51"/>
    </row>
    <row r="14" spans="1:12" s="17" customFormat="1" x14ac:dyDescent="0.4">
      <c r="A14" s="16" t="str">
        <f t="shared" si="0"/>
        <v/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51"/>
    </row>
    <row r="15" spans="1:12" s="17" customFormat="1" x14ac:dyDescent="0.4">
      <c r="A15" s="16" t="str">
        <f t="shared" si="0"/>
        <v/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1"/>
    </row>
    <row r="16" spans="1:12" s="17" customFormat="1" x14ac:dyDescent="0.4">
      <c r="A16" s="16" t="str">
        <f t="shared" si="0"/>
        <v/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51"/>
    </row>
    <row r="17" spans="1:13" s="17" customFormat="1" x14ac:dyDescent="0.4">
      <c r="A17" s="16" t="str">
        <f t="shared" si="0"/>
        <v/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51"/>
    </row>
    <row r="18" spans="1:13" s="6" customFormat="1" x14ac:dyDescent="0.4">
      <c r="A18" s="16" t="str">
        <f t="shared" si="0"/>
        <v/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1"/>
    </row>
    <row r="19" spans="1:13" s="6" customFormat="1" x14ac:dyDescent="0.4">
      <c r="A19" s="16" t="str">
        <f t="shared" si="0"/>
        <v/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1"/>
    </row>
    <row r="20" spans="1:13" x14ac:dyDescent="0.4">
      <c r="A20" s="13" t="s">
        <v>35</v>
      </c>
      <c r="B20" s="12">
        <f>COUNTA(B4:B19)</f>
        <v>3</v>
      </c>
      <c r="C20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A3" sqref="A3"/>
    </sheetView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2023年12月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>
        <f>IF(B4="","",ROW()-3)</f>
        <v>1</v>
      </c>
      <c r="B4" s="2" t="s">
        <v>109</v>
      </c>
      <c r="C4" s="2" t="s">
        <v>110</v>
      </c>
      <c r="D4" s="2" t="s">
        <v>111</v>
      </c>
      <c r="E4" s="8">
        <v>45281</v>
      </c>
      <c r="F4" s="2" t="s">
        <v>112</v>
      </c>
      <c r="G4" s="9">
        <v>42132.77</v>
      </c>
    </row>
    <row r="5" spans="1:10" x14ac:dyDescent="0.4">
      <c r="A5" s="2" t="str">
        <f>IF(B5="","",ROW()-3)</f>
        <v/>
      </c>
      <c r="B5" s="2"/>
      <c r="C5" s="2"/>
      <c r="D5" s="2"/>
      <c r="E5" s="3"/>
      <c r="F5" s="2"/>
      <c r="G5" s="9"/>
    </row>
    <row r="6" spans="1:10" x14ac:dyDescent="0.4">
      <c r="A6" s="2" t="str">
        <f>IF(B6="","",ROW()-3)</f>
        <v/>
      </c>
      <c r="C6" s="34"/>
      <c r="D6" s="34"/>
      <c r="E6" s="3"/>
      <c r="F6" s="34"/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1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4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2023年12月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>
        <f>IF(B4="","",ROW()-3)</f>
        <v>1</v>
      </c>
      <c r="B4" s="24" t="s">
        <v>108</v>
      </c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1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生活衛生課</cp:lastModifiedBy>
  <cp:lastPrinted>2024-01-05T04:40:35Z</cp:lastPrinted>
  <dcterms:created xsi:type="dcterms:W3CDTF">2020-04-15T05:33:13Z</dcterms:created>
  <dcterms:modified xsi:type="dcterms:W3CDTF">2024-01-05T04:49:16Z</dcterms:modified>
</cp:coreProperties>
</file>