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59om\生活衛生係共有2020\統計、年報、施設一覧、開示請求\生衛関係施設一覧\23_R5度施設一覧\R5.9月\"/>
    </mc:Choice>
  </mc:AlternateContent>
  <bookViews>
    <workbookView xWindow="12090" yWindow="0" windowWidth="20490" windowHeight="7530" tabRatio="749"/>
  </bookViews>
  <sheets>
    <sheet name="旅館業" sheetId="10" r:id="rId1"/>
    <sheet name="興行場" sheetId="11" r:id="rId2"/>
    <sheet name="公衆浴場" sheetId="12" r:id="rId3"/>
    <sheet name="理容所" sheetId="13" r:id="rId4"/>
    <sheet name="美容所" sheetId="14" r:id="rId5"/>
    <sheet name="クリーニング所" sheetId="15" r:id="rId6"/>
    <sheet name="温泉利用許可施設" sheetId="16" r:id="rId7"/>
    <sheet name="特定建築物" sheetId="17" r:id="rId8"/>
    <sheet name="住宅宿泊事業" sheetId="18" r:id="rId9"/>
  </sheets>
  <definedNames>
    <definedName name="_xlnm._FilterDatabase" localSheetId="4" hidden="1">美容所!$A$3:$I$20</definedName>
    <definedName name="_xlnm._FilterDatabase" localSheetId="3" hidden="1">理容所!$A$3:$I$13</definedName>
    <definedName name="_xlnm.Print_Area" localSheetId="5">クリーニング所!$A$1:$H$14</definedName>
    <definedName name="_xlnm.Print_Area" localSheetId="6">温泉利用許可施設!$A$1:$L$20</definedName>
    <definedName name="_xlnm.Print_Area" localSheetId="1">興行場!$A$1:$H$14</definedName>
    <definedName name="_xlnm.Print_Area" localSheetId="2">公衆浴場!$A$1:$H$14</definedName>
    <definedName name="_xlnm.Print_Area" localSheetId="8">住宅宿泊事業!$A$1:$C$15</definedName>
    <definedName name="_xlnm.Print_Area" localSheetId="7">特定建築物!$A$1:$G$14</definedName>
    <definedName name="_xlnm.Print_Area" localSheetId="4">美容所!$A$1:$I$21</definedName>
    <definedName name="_xlnm.Print_Area" localSheetId="3">理容所!$A$1:$I$14</definedName>
    <definedName name="_xlnm.Print_Area" localSheetId="0">旅館業!$A$1:$M$14</definedName>
    <definedName name="_xlnm.Print_Titles" localSheetId="5">クリーニング所!$1:$3</definedName>
    <definedName name="_xlnm.Print_Titles" localSheetId="6">温泉利用許可施設!$1:$3</definedName>
    <definedName name="_xlnm.Print_Titles" localSheetId="1">興行場!$1:$3</definedName>
    <definedName name="_xlnm.Print_Titles" localSheetId="2">公衆浴場!$1:$3</definedName>
    <definedName name="_xlnm.Print_Titles" localSheetId="8">住宅宿泊事業!$1:$3</definedName>
    <definedName name="_xlnm.Print_Titles" localSheetId="7">特定建築物!$1:$3</definedName>
    <definedName name="_xlnm.Print_Titles" localSheetId="4">美容所!$1:$3</definedName>
    <definedName name="_xlnm.Print_Titles" localSheetId="3">理容所!$1:$3</definedName>
    <definedName name="_xlnm.Print_Titles" localSheetId="0">旅館業!$1:$3</definedName>
  </definedNames>
  <calcPr calcId="162913"/>
</workbook>
</file>

<file path=xl/calcChain.xml><?xml version="1.0" encoding="utf-8"?>
<calcChain xmlns="http://schemas.openxmlformats.org/spreadsheetml/2006/main">
  <c r="A5" i="16" l="1"/>
  <c r="A6" i="16"/>
  <c r="A7" i="16"/>
  <c r="A8" i="16"/>
  <c r="A9" i="16"/>
  <c r="A15" i="14" l="1"/>
  <c r="A16" i="14"/>
  <c r="A17" i="14"/>
  <c r="A4" i="16" l="1"/>
  <c r="A11" i="16"/>
  <c r="A12" i="16"/>
  <c r="A13" i="16"/>
  <c r="A14" i="16"/>
  <c r="A15" i="16"/>
  <c r="A16" i="16"/>
  <c r="A17" i="16"/>
  <c r="B20" i="16"/>
  <c r="A5" i="14"/>
  <c r="A6" i="14"/>
  <c r="A7" i="14"/>
  <c r="A8" i="14"/>
  <c r="A9" i="14"/>
  <c r="A10" i="14"/>
  <c r="A11" i="14"/>
  <c r="A12" i="14"/>
  <c r="A13" i="14"/>
  <c r="A14" i="14"/>
  <c r="A18" i="14"/>
  <c r="A19" i="14"/>
  <c r="A5" i="15"/>
  <c r="A6" i="15"/>
  <c r="A7" i="15"/>
  <c r="A8" i="15"/>
  <c r="A9" i="15"/>
  <c r="A10" i="15"/>
  <c r="A11" i="15"/>
  <c r="A12" i="15"/>
  <c r="A13" i="15"/>
  <c r="A6" i="13"/>
  <c r="A7" i="13"/>
  <c r="A8" i="13"/>
  <c r="A9" i="13"/>
  <c r="A10" i="13"/>
  <c r="A11" i="13"/>
  <c r="A12" i="13"/>
  <c r="A13" i="13"/>
  <c r="A4" i="15" l="1"/>
  <c r="A4" i="14"/>
  <c r="A4" i="13"/>
  <c r="A4" i="17" l="1"/>
  <c r="A6" i="17" l="1"/>
  <c r="B21" i="14" l="1"/>
  <c r="A5" i="17" l="1"/>
  <c r="A7" i="17"/>
  <c r="A8" i="17"/>
  <c r="A4" i="10" l="1"/>
  <c r="B2" i="14" l="1"/>
  <c r="A9" i="17" l="1"/>
  <c r="B15" i="18" l="1"/>
  <c r="A5" i="18"/>
  <c r="A6" i="18"/>
  <c r="A7" i="18"/>
  <c r="A8" i="18"/>
  <c r="A9" i="18"/>
  <c r="A10" i="18"/>
  <c r="A11" i="18"/>
  <c r="A12" i="18"/>
  <c r="A13" i="18"/>
  <c r="A14" i="18"/>
  <c r="B2" i="18" l="1"/>
  <c r="B2" i="17"/>
  <c r="B2" i="16"/>
  <c r="B2" i="15"/>
  <c r="B2" i="13"/>
  <c r="B2" i="12"/>
  <c r="B2" i="11"/>
  <c r="A5" i="10" l="1"/>
  <c r="A6" i="10"/>
  <c r="A7" i="10"/>
  <c r="A8" i="10"/>
  <c r="A9" i="10"/>
  <c r="A10" i="10"/>
  <c r="A11" i="10"/>
  <c r="A12" i="10"/>
  <c r="A13" i="10"/>
  <c r="A4" i="18" l="1"/>
  <c r="A5" i="13" l="1"/>
  <c r="B14" i="17" l="1"/>
  <c r="A13" i="17"/>
  <c r="A12" i="17"/>
  <c r="A11" i="17"/>
  <c r="A10" i="17"/>
  <c r="A19" i="16"/>
  <c r="A18" i="16"/>
  <c r="B14" i="15"/>
  <c r="B14" i="13"/>
  <c r="B14" i="12"/>
  <c r="A13" i="12"/>
  <c r="A12" i="12"/>
  <c r="A11" i="12"/>
  <c r="A10" i="12"/>
  <c r="A9" i="12"/>
  <c r="A8" i="12"/>
  <c r="A7" i="12"/>
  <c r="A6" i="12"/>
  <c r="A5" i="12"/>
  <c r="A4" i="12"/>
  <c r="B14" i="11"/>
  <c r="A13" i="11"/>
  <c r="A12" i="11"/>
  <c r="A11" i="11"/>
  <c r="A10" i="11"/>
  <c r="A9" i="11"/>
  <c r="A8" i="11"/>
  <c r="A7" i="11"/>
  <c r="A6" i="11"/>
  <c r="A5" i="11"/>
  <c r="A4" i="11"/>
  <c r="B14" i="10"/>
</calcChain>
</file>

<file path=xl/sharedStrings.xml><?xml version="1.0" encoding="utf-8"?>
<sst xmlns="http://schemas.openxmlformats.org/spreadsheetml/2006/main" count="254" uniqueCount="153">
  <si>
    <t>施設名称</t>
  </si>
  <si>
    <t>施設所在地</t>
  </si>
  <si>
    <t>許可日</t>
  </si>
  <si>
    <t>営業者名</t>
  </si>
  <si>
    <t>代表者名</t>
  </si>
  <si>
    <t>営業者住所</t>
  </si>
  <si>
    <t>営業者方書</t>
  </si>
  <si>
    <t>施設（種別）</t>
  </si>
  <si>
    <t>総客室数（室）</t>
  </si>
  <si>
    <t>施設（種類）</t>
  </si>
  <si>
    <t>開設者名</t>
  </si>
  <si>
    <t>確認日</t>
  </si>
  <si>
    <t>セット椅子数（台）</t>
  </si>
  <si>
    <t>総床面積（㎡）</t>
  </si>
  <si>
    <t>利用目的</t>
  </si>
  <si>
    <t>浴室・浴槽名称</t>
  </si>
  <si>
    <t>源泉名称</t>
  </si>
  <si>
    <t>源泉所在地</t>
  </si>
  <si>
    <t>泉質</t>
  </si>
  <si>
    <t>申請者名</t>
  </si>
  <si>
    <t>届出日</t>
  </si>
  <si>
    <t>主要特定用途</t>
  </si>
  <si>
    <t>延床面積（㎡）</t>
  </si>
  <si>
    <t>施設住所</t>
    <rPh sb="0" eb="2">
      <t>シセツ</t>
    </rPh>
    <rPh sb="2" eb="4">
      <t>ジュウショ</t>
    </rPh>
    <phoneticPr fontId="18"/>
  </si>
  <si>
    <t>施設ＴＥＬ</t>
    <rPh sb="0" eb="2">
      <t>シセツ</t>
    </rPh>
    <phoneticPr fontId="18"/>
  </si>
  <si>
    <t>営業者ＴＥＬ</t>
    <phoneticPr fontId="18"/>
  </si>
  <si>
    <t>旅館業新規施設</t>
    <rPh sb="0" eb="2">
      <t>リョカン</t>
    </rPh>
    <rPh sb="2" eb="3">
      <t>ギョウ</t>
    </rPh>
    <rPh sb="3" eb="5">
      <t>シンキ</t>
    </rPh>
    <rPh sb="5" eb="7">
      <t>シセツ</t>
    </rPh>
    <phoneticPr fontId="18"/>
  </si>
  <si>
    <t>興行場新規施設</t>
    <rPh sb="0" eb="3">
      <t>コウギョウジョウ</t>
    </rPh>
    <rPh sb="3" eb="5">
      <t>シンキ</t>
    </rPh>
    <rPh sb="5" eb="7">
      <t>シセツ</t>
    </rPh>
    <phoneticPr fontId="18"/>
  </si>
  <si>
    <t>公衆浴場新規施設</t>
    <rPh sb="0" eb="2">
      <t>コウシュウ</t>
    </rPh>
    <rPh sb="2" eb="4">
      <t>ヨクジョウ</t>
    </rPh>
    <rPh sb="4" eb="6">
      <t>シンキ</t>
    </rPh>
    <rPh sb="6" eb="8">
      <t>シセツ</t>
    </rPh>
    <phoneticPr fontId="18"/>
  </si>
  <si>
    <t>理容所新規施設</t>
    <rPh sb="0" eb="2">
      <t>リヨウ</t>
    </rPh>
    <rPh sb="2" eb="3">
      <t>ジョ</t>
    </rPh>
    <rPh sb="3" eb="5">
      <t>シンキ</t>
    </rPh>
    <rPh sb="5" eb="7">
      <t>シセツ</t>
    </rPh>
    <phoneticPr fontId="18"/>
  </si>
  <si>
    <t>美容所新規施設</t>
    <rPh sb="0" eb="2">
      <t>ビヨウ</t>
    </rPh>
    <rPh sb="2" eb="3">
      <t>ジョ</t>
    </rPh>
    <rPh sb="3" eb="5">
      <t>シンキ</t>
    </rPh>
    <rPh sb="5" eb="7">
      <t>シセツ</t>
    </rPh>
    <phoneticPr fontId="18"/>
  </si>
  <si>
    <t>クリーニング所新規施設</t>
    <rPh sb="6" eb="7">
      <t>ジョ</t>
    </rPh>
    <rPh sb="7" eb="9">
      <t>シンキ</t>
    </rPh>
    <rPh sb="9" eb="11">
      <t>シセツ</t>
    </rPh>
    <phoneticPr fontId="18"/>
  </si>
  <si>
    <t>温泉利用許可施設新規施設</t>
    <rPh sb="0" eb="8">
      <t>オンセンリヨウキョカシセツ</t>
    </rPh>
    <rPh sb="8" eb="10">
      <t>シンキ</t>
    </rPh>
    <rPh sb="10" eb="12">
      <t>シセツ</t>
    </rPh>
    <phoneticPr fontId="18"/>
  </si>
  <si>
    <t>特定建築物新規施設</t>
    <rPh sb="0" eb="5">
      <t>トクテイケンチクブツ</t>
    </rPh>
    <rPh sb="5" eb="7">
      <t>シンキ</t>
    </rPh>
    <rPh sb="7" eb="9">
      <t>シセツ</t>
    </rPh>
    <phoneticPr fontId="18"/>
  </si>
  <si>
    <t>住宅宿泊事業（民泊）施設新規施設</t>
    <phoneticPr fontId="18"/>
  </si>
  <si>
    <t>計</t>
    <rPh sb="0" eb="1">
      <t>ケイ</t>
    </rPh>
    <phoneticPr fontId="18"/>
  </si>
  <si>
    <t>件</t>
    <rPh sb="0" eb="1">
      <t>ケン</t>
    </rPh>
    <phoneticPr fontId="18"/>
  </si>
  <si>
    <t>所有者等名</t>
    <rPh sb="3" eb="4">
      <t>トウ</t>
    </rPh>
    <rPh sb="4" eb="5">
      <t>メイ</t>
    </rPh>
    <phoneticPr fontId="18"/>
  </si>
  <si>
    <t>セット椅子数（台）</t>
    <phoneticPr fontId="18"/>
  </si>
  <si>
    <t>施設方書</t>
    <rPh sb="0" eb="2">
      <t>シセツ</t>
    </rPh>
    <rPh sb="2" eb="3">
      <t>ホウ</t>
    </rPh>
    <rPh sb="3" eb="4">
      <t>ショ</t>
    </rPh>
    <phoneticPr fontId="18"/>
  </si>
  <si>
    <t>旅館・ホテル営業</t>
  </si>
  <si>
    <t>ＫＯＫＯ　ＨＯＴＥＬ　仙台勾当台公園</t>
  </si>
  <si>
    <t>022-721-2082</t>
  </si>
  <si>
    <t>青葉区本町二丁目１５－１０</t>
  </si>
  <si>
    <t>㈱フィーノホテルズ</t>
  </si>
  <si>
    <t>代表取締役　高倉　茂</t>
  </si>
  <si>
    <t>東京都千代田区岩本町一丁目１２－３</t>
  </si>
  <si>
    <t>03-5822-3090</t>
  </si>
  <si>
    <t>ＫＯＫＯ　ＨＯＴＥＬ　仙台駅前　Ｗｅｓｔ</t>
  </si>
  <si>
    <t>022-263-7607</t>
  </si>
  <si>
    <t>青葉区中央三丁目８－２７</t>
  </si>
  <si>
    <t>ＫＯＫＯ　ＨＯＴＥＬ　仙台駅前　Ｓｏｕｔｈ</t>
  </si>
  <si>
    <t>022-266-8873</t>
  </si>
  <si>
    <t>青葉区中央四丁目７－１</t>
  </si>
  <si>
    <t>その他</t>
  </si>
  <si>
    <t>愛子天空の湯　そよぎの杜</t>
  </si>
  <si>
    <t>022-796-1437</t>
  </si>
  <si>
    <t>青葉区錦ケ丘一丁目２－８８</t>
  </si>
  <si>
    <t>㈱ＧＥＮ</t>
  </si>
  <si>
    <t>ｍｉｄ－ｃ</t>
  </si>
  <si>
    <t>022-796-0980</t>
  </si>
  <si>
    <t>青葉区中央一丁目７－２８</t>
  </si>
  <si>
    <t>アルファビル　２階</t>
  </si>
  <si>
    <t>浜野　浩太</t>
  </si>
  <si>
    <t>ｃｏｍｆｏｒｔａｂｌｅ</t>
  </si>
  <si>
    <t>022-352-5408</t>
  </si>
  <si>
    <t>若林区かすみ町５－３４</t>
  </si>
  <si>
    <t>吉田　敏人</t>
  </si>
  <si>
    <t>ＴＨＥＡＴＥＲ　ＳＥＮＤＡＩ</t>
  </si>
  <si>
    <t>022-397-6366</t>
  </si>
  <si>
    <t>青葉区中央三丁目５－１</t>
  </si>
  <si>
    <t>Ｔ＆Ｉビル　３階</t>
  </si>
  <si>
    <t>㈱ＴＨＥＡＴＥＲ</t>
  </si>
  <si>
    <t>ＡＩＭＡ</t>
  </si>
  <si>
    <t>青葉区中央三丁目６－５</t>
  </si>
  <si>
    <t>佐藤商店ビル　４階</t>
  </si>
  <si>
    <t>三浦　恵美</t>
  </si>
  <si>
    <t>ＡＣＴ　仙台</t>
  </si>
  <si>
    <t>022-397-7686</t>
  </si>
  <si>
    <t>青葉区一番町三丁目１－１５</t>
  </si>
  <si>
    <t>巴屋ビル　４階</t>
  </si>
  <si>
    <t>(同)　ＡＣＴ</t>
    <rPh sb="1" eb="2">
      <t>ドウ</t>
    </rPh>
    <phoneticPr fontId="18"/>
  </si>
  <si>
    <t>ＡＣＴ　仙台　ｄｅｕｘｉｅｍｅ</t>
  </si>
  <si>
    <t>022-738-7805</t>
  </si>
  <si>
    <t>青葉区一番町四丁目５－７</t>
  </si>
  <si>
    <t>シエロ一番町　５階Ｅ</t>
  </si>
  <si>
    <t>ｎａｉｌ＆ｅｙｅｌａｓｈ　ｓａｌｏｎ　Ａｘｉａ</t>
  </si>
  <si>
    <t>022-393-7085</t>
  </si>
  <si>
    <t>青葉区春日町３－４－２０３</t>
  </si>
  <si>
    <t>メゾン定禅寺ビル　２階</t>
  </si>
  <si>
    <t>㈱アンジェ</t>
  </si>
  <si>
    <t>ＫＩＳＥＩ北仙台店</t>
  </si>
  <si>
    <t>022-234-3302</t>
  </si>
  <si>
    <t>青葉区昭和町５－３８</t>
  </si>
  <si>
    <t>㈱紀生</t>
  </si>
  <si>
    <t>ＰｒｉｖａｔｅＳａｌｏｎ　ＢＡＵＭ</t>
  </si>
  <si>
    <t>青葉区通町二丁目１－８</t>
  </si>
  <si>
    <t>吉本ビル　１階</t>
  </si>
  <si>
    <t>石川　樹津美</t>
  </si>
  <si>
    <t>ラポールヘア　仙台福田町店</t>
  </si>
  <si>
    <t>022-254-2660</t>
  </si>
  <si>
    <t>宮城野区福田町南一丁目２－１</t>
  </si>
  <si>
    <t>富松商店ビル１階</t>
  </si>
  <si>
    <t>㈱ラポールヘア・グループ</t>
  </si>
  <si>
    <t>美容室　末永</t>
  </si>
  <si>
    <t>若林区連坊一丁目１２－１５</t>
  </si>
  <si>
    <t>末永　恵理</t>
  </si>
  <si>
    <t>ｈａｉｒ　ｓａｌｏｎ　Ｄｅａｒ　Ｂｉｒｔｈｄａｙ　Ｒｅｎｂｏ</t>
  </si>
  <si>
    <t>022-385-5547</t>
  </si>
  <si>
    <t>若林区連坊二丁目１１－２８</t>
  </si>
  <si>
    <t>１階</t>
  </si>
  <si>
    <t>成田　哲也</t>
  </si>
  <si>
    <t>ｓｏｌｉｔｏｎ</t>
  </si>
  <si>
    <t>022-724-7217</t>
  </si>
  <si>
    <t>若林区清水小路８－２</t>
  </si>
  <si>
    <t>ＣＡアークビル７階</t>
  </si>
  <si>
    <t>㈲アドグラフィック</t>
  </si>
  <si>
    <t>ロレインブロウ仙台長町店</t>
  </si>
  <si>
    <t>太白区長町八丁目２１－８</t>
  </si>
  <si>
    <t>ディオコート長町　２０２号室</t>
  </si>
  <si>
    <t>阿部　和康</t>
  </si>
  <si>
    <t>ＫｉｉＲＯ</t>
  </si>
  <si>
    <t>022-773-3033</t>
  </si>
  <si>
    <t>泉区市名坂字萩清水１００－２１</t>
  </si>
  <si>
    <t>伊藤　晃太</t>
  </si>
  <si>
    <t>一般</t>
  </si>
  <si>
    <t>ホンダクリーニング仙台　岩切店</t>
  </si>
  <si>
    <t>022-255-6657</t>
  </si>
  <si>
    <t>宮城野区岩切一丁目１－４０</t>
  </si>
  <si>
    <t>㈱ホンダクリーニング仙台</t>
  </si>
  <si>
    <t>浴用</t>
  </si>
  <si>
    <t>男子　天然温泉</t>
  </si>
  <si>
    <t>愛子天空の湯そよぎの杜　源泉</t>
  </si>
  <si>
    <t>仙台市青葉区錦ケ丘一丁目２－８８</t>
  </si>
  <si>
    <t>ナトリウム・カルシウム-塩化物温泉（低張性・弱アルカリ性・高温泉）</t>
  </si>
  <si>
    <t>022-796-1534</t>
  </si>
  <si>
    <t>女子　天然温泉</t>
  </si>
  <si>
    <t>男子　壺湯</t>
  </si>
  <si>
    <t>女子　壺湯</t>
  </si>
  <si>
    <t>鷹泉閣　岩松旅館</t>
  </si>
  <si>
    <t>あずさ</t>
  </si>
  <si>
    <t>不二の湯</t>
  </si>
  <si>
    <t>仙台市青葉区作並字深沢山１４－４、１４－５</t>
  </si>
  <si>
    <t>ナトリウム・カルシウム－硫酸塩・塩化物泉　低張性弱アルカリ性高温泉</t>
  </si>
  <si>
    <t>022-395-2211</t>
  </si>
  <si>
    <t>青葉区作並字元木１６</t>
  </si>
  <si>
    <t>㈱鷹泉閣　岩松旅館</t>
  </si>
  <si>
    <t>ひのき</t>
  </si>
  <si>
    <t>M.BALANCE　仙台一番町</t>
    <rPh sb="10" eb="12">
      <t>センダイ</t>
    </rPh>
    <rPh sb="12" eb="15">
      <t>イチバンチョウ</t>
    </rPh>
    <phoneticPr fontId="18"/>
  </si>
  <si>
    <t>青葉区一番町一丁目２－３３</t>
    <rPh sb="0" eb="3">
      <t>アオバク</t>
    </rPh>
    <rPh sb="3" eb="6">
      <t>イチバンチョウ</t>
    </rPh>
    <rPh sb="6" eb="9">
      <t>イッチョウメ</t>
    </rPh>
    <phoneticPr fontId="18"/>
  </si>
  <si>
    <t>大成有楽不動産㈱</t>
    <rPh sb="0" eb="2">
      <t>タイセイ</t>
    </rPh>
    <rPh sb="2" eb="4">
      <t>ユウラク</t>
    </rPh>
    <rPh sb="4" eb="7">
      <t>フドウサン</t>
    </rPh>
    <phoneticPr fontId="18"/>
  </si>
  <si>
    <t>事務所</t>
    <rPh sb="0" eb="2">
      <t>ジム</t>
    </rPh>
    <rPh sb="2" eb="3">
      <t>ショ</t>
    </rPh>
    <phoneticPr fontId="18"/>
  </si>
  <si>
    <t>2023年9月</t>
    <rPh sb="4" eb="5">
      <t>ネン</t>
    </rPh>
    <rPh sb="6" eb="7">
      <t>ガツ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</si>
</sst>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58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4" fontId="0" fillId="0" borderId="10" xfId="0" applyNumberForma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Border="1">
      <alignment vertical="center"/>
    </xf>
    <xf numFmtId="49" fontId="0" fillId="33" borderId="0" xfId="0" applyNumberFormat="1" applyFill="1" applyAlignment="1">
      <alignment horizontal="left" vertical="center" shrinkToFit="1"/>
    </xf>
    <xf numFmtId="58" fontId="0" fillId="0" borderId="0" xfId="0" applyNumberForma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58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58" fontId="0" fillId="0" borderId="11" xfId="0" applyNumberFormat="1" applyBorder="1" applyAlignment="1">
      <alignment vertical="center" shrinkToFit="1"/>
    </xf>
    <xf numFmtId="58" fontId="0" fillId="0" borderId="0" xfId="0" applyNumberForma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right" vertical="center" shrinkToFit="1"/>
    </xf>
    <xf numFmtId="0" fontId="0" fillId="33" borderId="12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Border="1">
      <alignment vertical="center"/>
    </xf>
    <xf numFmtId="58" fontId="0" fillId="0" borderId="10" xfId="0" applyNumberFormat="1" applyBorder="1">
      <alignment vertical="center"/>
    </xf>
    <xf numFmtId="4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2" xfId="0" applyNumberForma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0" xfId="0" applyNumberForma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58" fontId="0" fillId="0" borderId="11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49" fontId="0" fillId="33" borderId="11" xfId="0" applyNumberForma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view="pageBreakPreview" zoomScale="60" zoomScaleNormal="85" workbookViewId="0">
      <selection activeCell="B3" sqref="B3"/>
    </sheetView>
  </sheetViews>
  <sheetFormatPr defaultRowHeight="18.75" x14ac:dyDescent="0.4"/>
  <cols>
    <col min="1" max="1" width="4.875" style="1" bestFit="1" customWidth="1"/>
    <col min="2" max="2" width="17.25" style="1" bestFit="1" customWidth="1"/>
    <col min="3" max="3" width="28" style="1" customWidth="1"/>
    <col min="4" max="4" width="13.625" style="1" bestFit="1" customWidth="1"/>
    <col min="5" max="5" width="27.625" style="1" bestFit="1" customWidth="1"/>
    <col min="6" max="6" width="27.625" style="1" customWidth="1"/>
    <col min="7" max="7" width="25.5" style="1" bestFit="1" customWidth="1"/>
    <col min="8" max="8" width="23.5" style="1" bestFit="1" customWidth="1"/>
    <col min="9" max="9" width="33.875" style="1" bestFit="1" customWidth="1"/>
    <col min="10" max="10" width="11" style="1" bestFit="1" customWidth="1"/>
    <col min="11" max="11" width="13.625" style="1" bestFit="1" customWidth="1"/>
    <col min="12" max="12" width="15.125" style="1" bestFit="1" customWidth="1"/>
    <col min="13" max="13" width="15.375" style="1" bestFit="1" customWidth="1"/>
    <col min="14" max="16384" width="9" style="1"/>
  </cols>
  <sheetData>
    <row r="1" spans="1:16" x14ac:dyDescent="0.4">
      <c r="A1" s="4" t="s">
        <v>26</v>
      </c>
    </row>
    <row r="2" spans="1:16" x14ac:dyDescent="0.4">
      <c r="A2" s="4"/>
      <c r="B2" s="21" t="s">
        <v>152</v>
      </c>
    </row>
    <row r="3" spans="1:16" s="15" customFormat="1" x14ac:dyDescent="0.4">
      <c r="A3" s="14"/>
      <c r="B3" s="14" t="s">
        <v>7</v>
      </c>
      <c r="C3" s="14" t="s">
        <v>0</v>
      </c>
      <c r="D3" s="14" t="s">
        <v>24</v>
      </c>
      <c r="E3" s="14" t="s">
        <v>1</v>
      </c>
      <c r="F3" s="14" t="s">
        <v>39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25</v>
      </c>
      <c r="L3" s="14" t="s">
        <v>8</v>
      </c>
      <c r="M3" s="14" t="s">
        <v>2</v>
      </c>
      <c r="N3" s="29"/>
    </row>
    <row r="4" spans="1:16" x14ac:dyDescent="0.4">
      <c r="A4" s="2">
        <f t="shared" ref="A4:A13" si="0">IF(B4="","",ROW()-3)</f>
        <v>1</v>
      </c>
      <c r="B4" s="2" t="s">
        <v>40</v>
      </c>
      <c r="C4" s="2" t="s">
        <v>41</v>
      </c>
      <c r="D4" s="2" t="s">
        <v>42</v>
      </c>
      <c r="E4" s="2" t="s">
        <v>43</v>
      </c>
      <c r="F4" s="2"/>
      <c r="G4" s="2" t="s">
        <v>44</v>
      </c>
      <c r="H4" s="2" t="s">
        <v>45</v>
      </c>
      <c r="I4" s="2" t="s">
        <v>46</v>
      </c>
      <c r="J4" s="2"/>
      <c r="K4" s="2" t="s">
        <v>47</v>
      </c>
      <c r="L4" s="2">
        <v>230</v>
      </c>
      <c r="M4" s="3">
        <v>45190</v>
      </c>
    </row>
    <row r="5" spans="1:16" x14ac:dyDescent="0.4">
      <c r="A5" s="2">
        <f t="shared" si="0"/>
        <v>2</v>
      </c>
      <c r="B5" s="2" t="s">
        <v>40</v>
      </c>
      <c r="C5" s="2" t="s">
        <v>48</v>
      </c>
      <c r="D5" s="2" t="s">
        <v>49</v>
      </c>
      <c r="E5" s="2" t="s">
        <v>50</v>
      </c>
      <c r="F5" s="2"/>
      <c r="G5" s="2" t="s">
        <v>44</v>
      </c>
      <c r="H5" s="2" t="s">
        <v>45</v>
      </c>
      <c r="I5" s="2" t="s">
        <v>46</v>
      </c>
      <c r="J5" s="2"/>
      <c r="K5" s="2" t="s">
        <v>47</v>
      </c>
      <c r="L5" s="2">
        <v>170</v>
      </c>
      <c r="M5" s="3">
        <v>45190</v>
      </c>
      <c r="N5" s="30"/>
    </row>
    <row r="6" spans="1:16" x14ac:dyDescent="0.4">
      <c r="A6" s="2">
        <f t="shared" si="0"/>
        <v>3</v>
      </c>
      <c r="B6" s="2" t="s">
        <v>40</v>
      </c>
      <c r="C6" s="2" t="s">
        <v>51</v>
      </c>
      <c r="D6" s="2" t="s">
        <v>52</v>
      </c>
      <c r="E6" s="2" t="s">
        <v>53</v>
      </c>
      <c r="F6" s="2"/>
      <c r="G6" s="2" t="s">
        <v>44</v>
      </c>
      <c r="H6" s="7" t="s">
        <v>45</v>
      </c>
      <c r="I6" s="7" t="s">
        <v>46</v>
      </c>
      <c r="J6" s="7"/>
      <c r="K6" s="7" t="s">
        <v>47</v>
      </c>
      <c r="L6" s="31">
        <v>190</v>
      </c>
      <c r="M6" s="3">
        <v>45190</v>
      </c>
      <c r="N6" s="30"/>
    </row>
    <row r="7" spans="1:16" x14ac:dyDescent="0.4">
      <c r="A7" s="2" t="str">
        <f t="shared" si="0"/>
        <v/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6" x14ac:dyDescent="0.4">
      <c r="A8" s="2" t="str">
        <f t="shared" si="0"/>
        <v/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P8" s="33"/>
    </row>
    <row r="9" spans="1:16" x14ac:dyDescent="0.4">
      <c r="A9" s="2" t="str">
        <f t="shared" si="0"/>
        <v/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6" x14ac:dyDescent="0.4">
      <c r="A10" s="2" t="str">
        <f t="shared" si="0"/>
        <v/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1:16" x14ac:dyDescent="0.4">
      <c r="A11" s="2" t="str">
        <f t="shared" si="0"/>
        <v/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6" x14ac:dyDescent="0.4">
      <c r="A12" s="2" t="str">
        <f t="shared" si="0"/>
        <v/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6" x14ac:dyDescent="0.4">
      <c r="A13" s="2" t="str">
        <f t="shared" si="0"/>
        <v/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6" x14ac:dyDescent="0.4">
      <c r="A14" s="13" t="s">
        <v>35</v>
      </c>
      <c r="B14" s="12">
        <f>COUNTA(B4:B13)</f>
        <v>3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="80" zoomScaleNormal="85" zoomScaleSheetLayoutView="80" workbookViewId="0"/>
  </sheetViews>
  <sheetFormatPr defaultRowHeight="18.75" x14ac:dyDescent="0.4"/>
  <cols>
    <col min="1" max="1" width="4.125" style="5" bestFit="1" customWidth="1"/>
    <col min="2" max="2" width="13" style="5" bestFit="1" customWidth="1"/>
    <col min="3" max="3" width="15" style="5" customWidth="1"/>
    <col min="4" max="4" width="11" style="5" bestFit="1" customWidth="1"/>
    <col min="5" max="6" width="27.875" style="5" customWidth="1"/>
    <col min="7" max="7" width="14.25" style="5" customWidth="1"/>
    <col min="8" max="8" width="15.5" style="6" customWidth="1"/>
    <col min="9" max="16384" width="9" style="5"/>
  </cols>
  <sheetData>
    <row r="1" spans="1:18" x14ac:dyDescent="0.4">
      <c r="A1" s="5" t="s">
        <v>27</v>
      </c>
    </row>
    <row r="2" spans="1:18" s="1" customFormat="1" x14ac:dyDescent="0.4">
      <c r="A2" s="4"/>
      <c r="B2" s="21" t="str">
        <f>旅館業!B2</f>
        <v>2023年9月</v>
      </c>
      <c r="I2" s="30"/>
    </row>
    <row r="3" spans="1:18" s="17" customFormat="1" x14ac:dyDescent="0.4">
      <c r="A3" s="16"/>
      <c r="B3" s="16" t="s">
        <v>9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  <c r="I3" s="28"/>
    </row>
    <row r="4" spans="1:18" x14ac:dyDescent="0.4">
      <c r="A4" s="2" t="str">
        <f t="shared" ref="A4:A13" si="0">IF(B4="","",ROW()-3)</f>
        <v/>
      </c>
      <c r="B4" s="48"/>
      <c r="C4" s="48"/>
      <c r="D4" s="48"/>
      <c r="E4" s="48"/>
      <c r="F4" s="48"/>
      <c r="G4" s="48"/>
      <c r="H4" s="49"/>
    </row>
    <row r="5" spans="1:18" x14ac:dyDescent="0.4">
      <c r="A5" s="2" t="str">
        <f t="shared" si="0"/>
        <v/>
      </c>
      <c r="B5" s="48"/>
      <c r="C5" s="48"/>
      <c r="D5" s="48"/>
      <c r="E5" s="48"/>
      <c r="F5" s="48"/>
      <c r="G5" s="48"/>
      <c r="H5" s="49"/>
      <c r="K5" s="1"/>
      <c r="L5" s="1"/>
      <c r="M5" s="1"/>
      <c r="N5" s="1"/>
      <c r="O5" s="1"/>
      <c r="P5" s="33"/>
      <c r="Q5" s="1"/>
      <c r="R5" s="1"/>
    </row>
    <row r="6" spans="1:18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18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18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18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18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18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18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18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1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view="pageBreakPreview" zoomScaleNormal="85" zoomScaleSheetLayoutView="100" workbookViewId="0"/>
  </sheetViews>
  <sheetFormatPr defaultRowHeight="18.75" x14ac:dyDescent="0.4"/>
  <cols>
    <col min="1" max="1" width="3.875" style="5" bestFit="1" customWidth="1"/>
    <col min="2" max="2" width="13" style="5" bestFit="1" customWidth="1"/>
    <col min="3" max="3" width="18" style="5" customWidth="1"/>
    <col min="4" max="4" width="11.75" style="5" customWidth="1"/>
    <col min="5" max="6" width="20.875" style="5" customWidth="1"/>
    <col min="7" max="7" width="15.5" style="5" customWidth="1"/>
    <col min="8" max="8" width="18" style="6" customWidth="1"/>
    <col min="9" max="16384" width="9" style="5"/>
  </cols>
  <sheetData>
    <row r="1" spans="1:16" x14ac:dyDescent="0.4">
      <c r="A1" s="5" t="s">
        <v>28</v>
      </c>
    </row>
    <row r="2" spans="1:16" s="1" customFormat="1" x14ac:dyDescent="0.4">
      <c r="A2" s="4"/>
      <c r="B2" s="21" t="str">
        <f>旅館業!B2</f>
        <v>2023年9月</v>
      </c>
    </row>
    <row r="3" spans="1:16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</row>
    <row r="4" spans="1:16" x14ac:dyDescent="0.4">
      <c r="A4" s="2">
        <f t="shared" ref="A4:A13" si="0">IF(B4="","",ROW()-3)</f>
        <v>1</v>
      </c>
      <c r="B4" s="7" t="s">
        <v>54</v>
      </c>
      <c r="C4" s="7" t="s">
        <v>55</v>
      </c>
      <c r="D4" s="7" t="s">
        <v>56</v>
      </c>
      <c r="E4" s="7" t="s">
        <v>57</v>
      </c>
      <c r="F4" s="48"/>
      <c r="G4" s="7" t="s">
        <v>58</v>
      </c>
      <c r="H4" s="8">
        <v>45191</v>
      </c>
    </row>
    <row r="5" spans="1:16" x14ac:dyDescent="0.4">
      <c r="A5" s="2" t="str">
        <f t="shared" si="0"/>
        <v/>
      </c>
      <c r="B5" s="2"/>
      <c r="C5" s="2"/>
      <c r="D5" s="7"/>
      <c r="E5" s="7"/>
      <c r="F5" s="48"/>
      <c r="G5" s="7"/>
      <c r="H5" s="8"/>
      <c r="J5" s="1"/>
      <c r="K5" s="1"/>
      <c r="L5" s="1"/>
      <c r="M5" s="1"/>
      <c r="N5" s="33"/>
      <c r="O5" s="1"/>
      <c r="P5" s="1"/>
    </row>
    <row r="6" spans="1:16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16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16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16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16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16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16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16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16" x14ac:dyDescent="0.4">
      <c r="A14" s="13" t="s">
        <v>35</v>
      </c>
      <c r="B14" s="12">
        <f>COUNTA(B4:B13)</f>
        <v>1</v>
      </c>
      <c r="C14" s="1" t="s">
        <v>36</v>
      </c>
    </row>
    <row r="16" spans="1:16" x14ac:dyDescent="0.4">
      <c r="B16"/>
      <c r="C16"/>
      <c r="D16"/>
      <c r="E16"/>
      <c r="F16"/>
      <c r="G16"/>
      <c r="H16"/>
    </row>
    <row r="17" spans="2:8" x14ac:dyDescent="0.4">
      <c r="B17"/>
      <c r="C17"/>
      <c r="D17"/>
      <c r="E17"/>
      <c r="F17"/>
      <c r="G17"/>
      <c r="H17" s="22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="70" zoomScaleNormal="85" zoomScaleSheetLayoutView="70" workbookViewId="0"/>
  </sheetViews>
  <sheetFormatPr defaultRowHeight="18.75" x14ac:dyDescent="0.4"/>
  <cols>
    <col min="1" max="1" width="4.875" style="5" bestFit="1" customWidth="1"/>
    <col min="2" max="2" width="71.25" style="5" bestFit="1" customWidth="1"/>
    <col min="3" max="3" width="17.75" style="6" customWidth="1"/>
    <col min="4" max="4" width="27.625" style="5" bestFit="1" customWidth="1"/>
    <col min="5" max="5" width="27.625" style="5" customWidth="1"/>
    <col min="6" max="6" width="17.25" style="5" bestFit="1" customWidth="1"/>
    <col min="7" max="7" width="15.375" style="6" bestFit="1" customWidth="1"/>
    <col min="8" max="8" width="19.25" style="5" bestFit="1" customWidth="1"/>
    <col min="9" max="9" width="15.125" style="5" bestFit="1" customWidth="1"/>
    <col min="10" max="16384" width="9" style="5"/>
  </cols>
  <sheetData>
    <row r="1" spans="1:9" x14ac:dyDescent="0.4">
      <c r="A1" s="5" t="s">
        <v>29</v>
      </c>
      <c r="I1" s="38"/>
    </row>
    <row r="2" spans="1:9" s="1" customFormat="1" x14ac:dyDescent="0.4">
      <c r="A2" s="4"/>
      <c r="B2" s="21" t="str">
        <f>旅館業!B2</f>
        <v>2023年9月</v>
      </c>
      <c r="I2" s="30"/>
    </row>
    <row r="3" spans="1:9" s="17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38</v>
      </c>
      <c r="I3" s="16" t="s">
        <v>13</v>
      </c>
    </row>
    <row r="4" spans="1:9" x14ac:dyDescent="0.4">
      <c r="A4" s="2">
        <f t="shared" ref="A4:A13" si="0">IF(B4="","",ROW()-3)</f>
        <v>1</v>
      </c>
      <c r="B4" s="48" t="s">
        <v>59</v>
      </c>
      <c r="C4" s="48" t="s">
        <v>60</v>
      </c>
      <c r="D4" s="48" t="s">
        <v>61</v>
      </c>
      <c r="E4" s="48" t="s">
        <v>62</v>
      </c>
      <c r="F4" s="48" t="s">
        <v>63</v>
      </c>
      <c r="G4" s="49">
        <v>45196</v>
      </c>
      <c r="H4" s="48">
        <v>3</v>
      </c>
      <c r="I4" s="48">
        <v>71.88</v>
      </c>
    </row>
    <row r="5" spans="1:9" x14ac:dyDescent="0.4">
      <c r="A5" s="27">
        <f>IF(B5="","",ROW()-3)</f>
        <v>2</v>
      </c>
      <c r="B5" s="42" t="s">
        <v>64</v>
      </c>
      <c r="C5" s="42" t="s">
        <v>65</v>
      </c>
      <c r="D5" s="42" t="s">
        <v>66</v>
      </c>
      <c r="E5" s="42"/>
      <c r="F5" s="42" t="s">
        <v>67</v>
      </c>
      <c r="G5" s="43">
        <v>45190</v>
      </c>
      <c r="H5" s="42">
        <v>2</v>
      </c>
      <c r="I5" s="42">
        <v>14.29</v>
      </c>
    </row>
    <row r="6" spans="1:9" x14ac:dyDescent="0.4">
      <c r="A6" s="2" t="str">
        <f t="shared" si="0"/>
        <v/>
      </c>
      <c r="B6" s="48"/>
      <c r="C6" s="48"/>
      <c r="D6" s="48"/>
      <c r="E6" s="48"/>
      <c r="F6" s="48"/>
      <c r="G6" s="49"/>
      <c r="H6" s="48"/>
      <c r="I6" s="48"/>
    </row>
    <row r="7" spans="1:9" x14ac:dyDescent="0.4">
      <c r="A7" s="27" t="str">
        <f t="shared" si="0"/>
        <v/>
      </c>
      <c r="B7" s="1"/>
      <c r="C7" s="1"/>
      <c r="D7" s="1"/>
      <c r="E7" s="1"/>
      <c r="F7" s="1"/>
      <c r="G7" s="33"/>
      <c r="H7" s="1"/>
      <c r="I7" s="30"/>
    </row>
    <row r="8" spans="1:9" x14ac:dyDescent="0.4">
      <c r="A8" s="2" t="str">
        <f t="shared" si="0"/>
        <v/>
      </c>
      <c r="B8" s="2"/>
      <c r="C8" s="2"/>
      <c r="D8" s="2"/>
      <c r="E8" s="2"/>
      <c r="F8" s="2"/>
      <c r="G8" s="3"/>
      <c r="H8" s="2"/>
      <c r="I8" s="2"/>
    </row>
    <row r="9" spans="1:9" x14ac:dyDescent="0.4">
      <c r="A9" s="27" t="str">
        <f t="shared" si="0"/>
        <v/>
      </c>
      <c r="B9" s="2"/>
      <c r="C9" s="2"/>
      <c r="D9" s="7"/>
      <c r="E9" s="48"/>
      <c r="F9" s="7"/>
      <c r="G9" s="8"/>
      <c r="H9" s="7"/>
      <c r="I9" s="7"/>
    </row>
    <row r="10" spans="1:9" x14ac:dyDescent="0.4">
      <c r="A10" s="2" t="str">
        <f t="shared" si="0"/>
        <v/>
      </c>
      <c r="B10" s="2"/>
      <c r="C10" s="2"/>
      <c r="D10" s="7"/>
      <c r="E10" s="48"/>
      <c r="F10" s="7"/>
      <c r="G10" s="8"/>
      <c r="H10" s="7"/>
      <c r="I10" s="7"/>
    </row>
    <row r="11" spans="1:9" x14ac:dyDescent="0.4">
      <c r="A11" s="27" t="str">
        <f t="shared" si="0"/>
        <v/>
      </c>
      <c r="B11" s="2"/>
      <c r="C11" s="2"/>
      <c r="D11" s="7"/>
      <c r="E11" s="48"/>
      <c r="F11" s="7"/>
      <c r="G11" s="8"/>
      <c r="H11" s="7"/>
      <c r="I11" s="7"/>
    </row>
    <row r="12" spans="1:9" x14ac:dyDescent="0.4">
      <c r="A12" s="2" t="str">
        <f t="shared" si="0"/>
        <v/>
      </c>
      <c r="B12" s="2"/>
      <c r="C12" s="2"/>
      <c r="D12" s="7"/>
      <c r="E12" s="48"/>
      <c r="F12" s="7"/>
      <c r="G12" s="8"/>
      <c r="H12" s="7"/>
      <c r="I12" s="7"/>
    </row>
    <row r="13" spans="1:9" x14ac:dyDescent="0.4">
      <c r="A13" s="27" t="str">
        <f t="shared" si="0"/>
        <v/>
      </c>
      <c r="B13" s="2"/>
      <c r="C13" s="2"/>
      <c r="D13" s="7"/>
      <c r="E13" s="48"/>
      <c r="F13" s="7"/>
      <c r="G13" s="8"/>
      <c r="H13" s="7"/>
      <c r="I13" s="7"/>
    </row>
    <row r="14" spans="1:9" x14ac:dyDescent="0.4">
      <c r="A14" s="13" t="s">
        <v>35</v>
      </c>
      <c r="B14" s="12">
        <f>COUNTA(B4:B13)</f>
        <v>2</v>
      </c>
      <c r="C14" s="1" t="s">
        <v>36</v>
      </c>
    </row>
    <row r="18" spans="2:10" x14ac:dyDescent="0.4">
      <c r="B18"/>
      <c r="C18"/>
      <c r="D18"/>
      <c r="E18"/>
      <c r="F18"/>
      <c r="G18"/>
      <c r="H18"/>
      <c r="I18"/>
    </row>
    <row r="19" spans="2:10" x14ac:dyDescent="0.4">
      <c r="B19"/>
      <c r="C19"/>
      <c r="D19"/>
      <c r="E19"/>
      <c r="F19"/>
      <c r="G19" s="22"/>
      <c r="H19"/>
      <c r="I19"/>
      <c r="J19" s="1"/>
    </row>
    <row r="20" spans="2:10" x14ac:dyDescent="0.4">
      <c r="B20"/>
      <c r="C20"/>
      <c r="D20"/>
      <c r="E20"/>
      <c r="F20"/>
      <c r="G20" s="22"/>
      <c r="H20"/>
      <c r="I20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70" zoomScaleNormal="85" zoomScaleSheetLayoutView="70" workbookViewId="0">
      <selection sqref="A1:B1"/>
    </sheetView>
  </sheetViews>
  <sheetFormatPr defaultRowHeight="18.75" x14ac:dyDescent="0.4"/>
  <cols>
    <col min="1" max="1" width="5.875" style="6" customWidth="1"/>
    <col min="2" max="2" width="64.5" style="6" customWidth="1"/>
    <col min="3" max="3" width="16" style="6" customWidth="1"/>
    <col min="4" max="4" width="31.75" style="6" bestFit="1" customWidth="1"/>
    <col min="5" max="5" width="31.75" style="6" customWidth="1"/>
    <col min="6" max="6" width="29.625" style="6" bestFit="1" customWidth="1"/>
    <col min="7" max="7" width="15.375" style="6" bestFit="1" customWidth="1"/>
    <col min="8" max="8" width="19.25" style="6" bestFit="1" customWidth="1"/>
    <col min="9" max="9" width="15.125" style="6" bestFit="1" customWidth="1"/>
    <col min="10" max="16384" width="9" style="6"/>
  </cols>
  <sheetData>
    <row r="1" spans="1:11" x14ac:dyDescent="0.4">
      <c r="A1" s="54" t="s">
        <v>30</v>
      </c>
      <c r="B1" s="54"/>
    </row>
    <row r="2" spans="1:11" s="1" customFormat="1" x14ac:dyDescent="0.4">
      <c r="B2" s="21" t="str">
        <f>旅館業!B2</f>
        <v>2023年9月</v>
      </c>
      <c r="G2" s="30"/>
    </row>
    <row r="3" spans="1:11" s="46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12</v>
      </c>
      <c r="I3" s="16" t="s">
        <v>13</v>
      </c>
      <c r="J3" s="45"/>
      <c r="K3" s="45"/>
    </row>
    <row r="4" spans="1:11" s="46" customFormat="1" x14ac:dyDescent="0.4">
      <c r="A4" s="2">
        <f t="shared" ref="A4:A11" si="0">IF(B4="","",ROW()-3)</f>
        <v>1</v>
      </c>
      <c r="B4" s="48" t="s">
        <v>68</v>
      </c>
      <c r="C4" s="48" t="s">
        <v>69</v>
      </c>
      <c r="D4" s="48" t="s">
        <v>70</v>
      </c>
      <c r="E4" s="48" t="s">
        <v>71</v>
      </c>
      <c r="F4" s="48" t="s">
        <v>72</v>
      </c>
      <c r="G4" s="49">
        <v>45194</v>
      </c>
      <c r="H4" s="48">
        <v>22</v>
      </c>
      <c r="I4" s="48">
        <v>126.81</v>
      </c>
    </row>
    <row r="5" spans="1:11" s="46" customFormat="1" x14ac:dyDescent="0.4">
      <c r="A5" s="2">
        <f t="shared" si="0"/>
        <v>2</v>
      </c>
      <c r="B5" s="48" t="s">
        <v>73</v>
      </c>
      <c r="C5" s="48"/>
      <c r="D5" s="48" t="s">
        <v>74</v>
      </c>
      <c r="E5" s="48" t="s">
        <v>75</v>
      </c>
      <c r="F5" s="48" t="s">
        <v>76</v>
      </c>
      <c r="G5" s="49">
        <v>45182</v>
      </c>
      <c r="H5" s="48">
        <v>2</v>
      </c>
      <c r="I5" s="48">
        <v>18.989999999999998</v>
      </c>
    </row>
    <row r="6" spans="1:11" s="46" customFormat="1" x14ac:dyDescent="0.4">
      <c r="A6" s="2">
        <f t="shared" si="0"/>
        <v>3</v>
      </c>
      <c r="B6" s="48" t="s">
        <v>77</v>
      </c>
      <c r="C6" s="48" t="s">
        <v>78</v>
      </c>
      <c r="D6" s="48" t="s">
        <v>79</v>
      </c>
      <c r="E6" s="48" t="s">
        <v>80</v>
      </c>
      <c r="F6" s="48" t="s">
        <v>81</v>
      </c>
      <c r="G6" s="49">
        <v>45182</v>
      </c>
      <c r="H6" s="48">
        <v>9</v>
      </c>
      <c r="I6" s="48">
        <v>100.26</v>
      </c>
    </row>
    <row r="7" spans="1:11" s="46" customFormat="1" x14ac:dyDescent="0.4">
      <c r="A7" s="2">
        <f t="shared" si="0"/>
        <v>4</v>
      </c>
      <c r="B7" s="48" t="s">
        <v>82</v>
      </c>
      <c r="C7" s="48" t="s">
        <v>83</v>
      </c>
      <c r="D7" s="48" t="s">
        <v>84</v>
      </c>
      <c r="E7" s="48" t="s">
        <v>85</v>
      </c>
      <c r="F7" s="48" t="s">
        <v>81</v>
      </c>
      <c r="G7" s="49">
        <v>45175</v>
      </c>
      <c r="H7" s="48">
        <v>8</v>
      </c>
      <c r="I7" s="48">
        <v>71.64</v>
      </c>
    </row>
    <row r="8" spans="1:11" s="46" customFormat="1" x14ac:dyDescent="0.4">
      <c r="A8" s="2">
        <f>IF(B8="","",ROW()-3)</f>
        <v>5</v>
      </c>
      <c r="B8" s="48" t="s">
        <v>86</v>
      </c>
      <c r="C8" s="48" t="s">
        <v>87</v>
      </c>
      <c r="D8" s="48" t="s">
        <v>88</v>
      </c>
      <c r="E8" s="48" t="s">
        <v>89</v>
      </c>
      <c r="F8" s="48" t="s">
        <v>90</v>
      </c>
      <c r="G8" s="49">
        <v>45182</v>
      </c>
      <c r="H8" s="48">
        <v>1</v>
      </c>
      <c r="I8" s="48">
        <v>22.41</v>
      </c>
    </row>
    <row r="9" spans="1:11" s="46" customFormat="1" x14ac:dyDescent="0.4">
      <c r="A9" s="2">
        <f>IF(B9="","",ROW()-3)</f>
        <v>6</v>
      </c>
      <c r="B9" s="48" t="s">
        <v>91</v>
      </c>
      <c r="C9" s="48" t="s">
        <v>92</v>
      </c>
      <c r="D9" s="48" t="s">
        <v>93</v>
      </c>
      <c r="E9" s="48"/>
      <c r="F9" s="48" t="s">
        <v>94</v>
      </c>
      <c r="G9" s="49">
        <v>45170</v>
      </c>
      <c r="H9" s="48">
        <v>10</v>
      </c>
      <c r="I9" s="48">
        <v>112.47</v>
      </c>
    </row>
    <row r="10" spans="1:11" s="46" customFormat="1" x14ac:dyDescent="0.4">
      <c r="A10" s="2">
        <f>IF(B10="","",ROW()-3)</f>
        <v>7</v>
      </c>
      <c r="B10" s="48" t="s">
        <v>95</v>
      </c>
      <c r="C10" s="48"/>
      <c r="D10" s="48" t="s">
        <v>96</v>
      </c>
      <c r="E10" s="48" t="s">
        <v>97</v>
      </c>
      <c r="F10" s="48" t="s">
        <v>98</v>
      </c>
      <c r="G10" s="49">
        <v>45176</v>
      </c>
      <c r="H10" s="48">
        <v>2</v>
      </c>
      <c r="I10" s="48">
        <v>29.7</v>
      </c>
      <c r="J10" s="45"/>
      <c r="K10" s="45"/>
    </row>
    <row r="11" spans="1:11" s="46" customFormat="1" x14ac:dyDescent="0.4">
      <c r="A11" s="2">
        <f t="shared" si="0"/>
        <v>8</v>
      </c>
      <c r="B11" s="48" t="s">
        <v>99</v>
      </c>
      <c r="C11" s="48" t="s">
        <v>100</v>
      </c>
      <c r="D11" s="48" t="s">
        <v>101</v>
      </c>
      <c r="E11" s="48" t="s">
        <v>102</v>
      </c>
      <c r="F11" s="48" t="s">
        <v>103</v>
      </c>
      <c r="G11" s="49">
        <v>45194</v>
      </c>
      <c r="H11" s="48">
        <v>8</v>
      </c>
      <c r="I11" s="48">
        <v>92.62</v>
      </c>
      <c r="J11" s="45"/>
      <c r="K11" s="45"/>
    </row>
    <row r="12" spans="1:11" s="46" customFormat="1" x14ac:dyDescent="0.4">
      <c r="A12" s="2">
        <f>IF(B12="","",ROW()-3)</f>
        <v>9</v>
      </c>
      <c r="B12" s="48" t="s">
        <v>104</v>
      </c>
      <c r="C12" s="48"/>
      <c r="D12" s="48" t="s">
        <v>105</v>
      </c>
      <c r="E12" s="48"/>
      <c r="F12" s="48" t="s">
        <v>106</v>
      </c>
      <c r="G12" s="49">
        <v>45188</v>
      </c>
      <c r="H12" s="48">
        <v>1</v>
      </c>
      <c r="I12" s="48">
        <v>19.579999999999998</v>
      </c>
      <c r="J12" s="45"/>
      <c r="K12" s="45"/>
    </row>
    <row r="13" spans="1:11" s="46" customFormat="1" x14ac:dyDescent="0.4">
      <c r="A13" s="2">
        <f t="shared" ref="A13:A17" si="1">IF(B13="","",ROW()-3)</f>
        <v>10</v>
      </c>
      <c r="B13" t="s">
        <v>107</v>
      </c>
      <c r="C13" t="s">
        <v>108</v>
      </c>
      <c r="D13" t="s">
        <v>109</v>
      </c>
      <c r="E13" t="s">
        <v>110</v>
      </c>
      <c r="F13" t="s">
        <v>111</v>
      </c>
      <c r="G13" s="22">
        <v>45174</v>
      </c>
      <c r="H13">
        <v>4</v>
      </c>
      <c r="I13">
        <v>57.53</v>
      </c>
      <c r="J13" s="45"/>
      <c r="K13" s="45"/>
    </row>
    <row r="14" spans="1:11" s="46" customFormat="1" x14ac:dyDescent="0.4">
      <c r="A14" s="2">
        <f t="shared" si="1"/>
        <v>11</v>
      </c>
      <c r="B14" s="48" t="s">
        <v>112</v>
      </c>
      <c r="C14" s="48" t="s">
        <v>113</v>
      </c>
      <c r="D14" s="48" t="s">
        <v>114</v>
      </c>
      <c r="E14" s="48" t="s">
        <v>115</v>
      </c>
      <c r="F14" s="48" t="s">
        <v>116</v>
      </c>
      <c r="G14" s="49">
        <v>45174</v>
      </c>
      <c r="H14" s="48">
        <v>3</v>
      </c>
      <c r="I14" s="48">
        <v>47.72</v>
      </c>
      <c r="J14" s="45"/>
      <c r="K14" s="45"/>
    </row>
    <row r="15" spans="1:11" s="50" customFormat="1" x14ac:dyDescent="0.4">
      <c r="A15" s="2">
        <f t="shared" si="1"/>
        <v>12</v>
      </c>
      <c r="B15" s="52" t="s">
        <v>117</v>
      </c>
      <c r="C15" s="48"/>
      <c r="D15" s="52" t="s">
        <v>118</v>
      </c>
      <c r="E15" s="52" t="s">
        <v>119</v>
      </c>
      <c r="F15" s="52" t="s">
        <v>120</v>
      </c>
      <c r="G15" s="53">
        <v>45175</v>
      </c>
      <c r="H15" s="52">
        <v>2</v>
      </c>
      <c r="I15" s="52">
        <v>57.71</v>
      </c>
      <c r="J15" s="45"/>
      <c r="K15" s="45"/>
    </row>
    <row r="16" spans="1:11" s="46" customFormat="1" x14ac:dyDescent="0.4">
      <c r="A16" s="2">
        <f>IF(B16="","",ROW()-3)</f>
        <v>13</v>
      </c>
      <c r="B16" s="27" t="s">
        <v>121</v>
      </c>
      <c r="C16" s="2" t="s">
        <v>122</v>
      </c>
      <c r="D16" s="27" t="s">
        <v>123</v>
      </c>
      <c r="E16" s="27"/>
      <c r="F16" s="27" t="s">
        <v>124</v>
      </c>
      <c r="G16" s="36">
        <v>45191</v>
      </c>
      <c r="H16" s="27">
        <v>12</v>
      </c>
      <c r="I16" s="27">
        <v>132</v>
      </c>
      <c r="J16" s="45"/>
      <c r="K16" s="45"/>
    </row>
    <row r="17" spans="1:11" s="46" customFormat="1" x14ac:dyDescent="0.4">
      <c r="A17" s="2" t="str">
        <f t="shared" si="1"/>
        <v/>
      </c>
      <c r="B17" s="27"/>
      <c r="C17" s="27"/>
      <c r="D17" s="27"/>
      <c r="E17" s="27"/>
      <c r="F17" s="27"/>
      <c r="G17" s="36"/>
      <c r="H17" s="27"/>
      <c r="I17" s="27"/>
      <c r="J17" s="45"/>
      <c r="K17" s="45"/>
    </row>
    <row r="18" spans="1:11" s="46" customFormat="1" x14ac:dyDescent="0.4">
      <c r="A18" s="27" t="str">
        <f>IF(B18="","",ROW()-3)</f>
        <v/>
      </c>
      <c r="B18" s="27"/>
      <c r="C18" s="27"/>
      <c r="D18" s="2"/>
      <c r="E18" s="2"/>
      <c r="F18" s="2"/>
      <c r="G18" s="3"/>
      <c r="H18" s="2"/>
      <c r="I18" s="2"/>
      <c r="J18" s="45"/>
      <c r="K18" s="45"/>
    </row>
    <row r="19" spans="1:11" x14ac:dyDescent="0.4">
      <c r="A19" s="2" t="str">
        <f t="shared" ref="A19" si="2">IF(B19="","",ROW()-3)</f>
        <v/>
      </c>
      <c r="B19" s="1"/>
      <c r="C19" s="1"/>
      <c r="D19" s="27"/>
      <c r="E19" s="30"/>
      <c r="F19" s="37"/>
      <c r="G19" s="37"/>
      <c r="H19" s="1"/>
      <c r="I19" s="30"/>
      <c r="J19" s="45"/>
    </row>
    <row r="20" spans="1:11" x14ac:dyDescent="0.4">
      <c r="A20" s="2"/>
      <c r="B20" s="41"/>
      <c r="C20" s="2"/>
      <c r="D20" s="2"/>
      <c r="E20" s="2"/>
      <c r="F20" s="2"/>
      <c r="G20" s="3"/>
      <c r="H20" s="2"/>
      <c r="I20" s="2"/>
      <c r="J20" s="45"/>
    </row>
    <row r="21" spans="1:11" x14ac:dyDescent="0.4">
      <c r="A21" s="39" t="s">
        <v>35</v>
      </c>
      <c r="B21" s="40">
        <f>COUNTA(B4:B20)</f>
        <v>13</v>
      </c>
      <c r="C21" s="35" t="s">
        <v>36</v>
      </c>
      <c r="D21" s="35"/>
      <c r="E21" s="35"/>
      <c r="F21" s="35"/>
      <c r="G21" s="47"/>
      <c r="H21" s="35"/>
      <c r="I21" s="35"/>
      <c r="J21" s="45"/>
    </row>
  </sheetData>
  <mergeCells count="1">
    <mergeCell ref="A1:B1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85" zoomScaleSheetLayoutView="100" workbookViewId="0"/>
  </sheetViews>
  <sheetFormatPr defaultRowHeight="18.75" x14ac:dyDescent="0.4"/>
  <cols>
    <col min="1" max="1" width="4.875" style="5" bestFit="1" customWidth="1"/>
    <col min="2" max="2" width="13" style="5" customWidth="1"/>
    <col min="3" max="3" width="42.125" style="5" customWidth="1"/>
    <col min="4" max="4" width="13.625" style="5" bestFit="1" customWidth="1"/>
    <col min="5" max="5" width="25.5" style="5" bestFit="1" customWidth="1"/>
    <col min="6" max="6" width="25.5" style="5" customWidth="1"/>
    <col min="7" max="7" width="23.5" style="5" bestFit="1" customWidth="1"/>
    <col min="8" max="8" width="15.375" style="6" bestFit="1" customWidth="1"/>
    <col min="9" max="9" width="16.5" style="5" bestFit="1" customWidth="1"/>
    <col min="10" max="16384" width="9" style="5"/>
  </cols>
  <sheetData>
    <row r="1" spans="1:8" x14ac:dyDescent="0.4">
      <c r="A1" s="5" t="s">
        <v>31</v>
      </c>
    </row>
    <row r="2" spans="1:8" s="1" customFormat="1" x14ac:dyDescent="0.4">
      <c r="A2" s="4"/>
      <c r="B2" s="21" t="str">
        <f>旅館業!B2</f>
        <v>2023年9月</v>
      </c>
    </row>
    <row r="3" spans="1:8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11</v>
      </c>
    </row>
    <row r="4" spans="1:8" x14ac:dyDescent="0.4">
      <c r="A4" s="2">
        <f t="shared" ref="A4:A13" si="0">IF(B4="","",ROW()-3)</f>
        <v>1</v>
      </c>
      <c r="B4" s="48" t="s">
        <v>125</v>
      </c>
      <c r="C4" s="48" t="s">
        <v>126</v>
      </c>
      <c r="D4" s="48" t="s">
        <v>127</v>
      </c>
      <c r="E4" s="48" t="s">
        <v>128</v>
      </c>
      <c r="F4" s="48"/>
      <c r="G4" s="48" t="s">
        <v>129</v>
      </c>
      <c r="H4" s="49">
        <v>45176</v>
      </c>
    </row>
    <row r="5" spans="1:8" x14ac:dyDescent="0.4">
      <c r="A5" s="2" t="str">
        <f t="shared" si="0"/>
        <v/>
      </c>
      <c r="B5"/>
      <c r="C5"/>
      <c r="D5"/>
      <c r="E5"/>
      <c r="F5"/>
      <c r="G5"/>
      <c r="H5" s="22"/>
    </row>
    <row r="6" spans="1:8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8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8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8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8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8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8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8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8" x14ac:dyDescent="0.4">
      <c r="A14" s="13" t="s">
        <v>35</v>
      </c>
      <c r="B14" s="12">
        <f>COUNTA(B4:B13)</f>
        <v>1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="80" zoomScaleNormal="85" zoomScaleSheetLayoutView="80" workbookViewId="0"/>
  </sheetViews>
  <sheetFormatPr defaultRowHeight="18.75" x14ac:dyDescent="0.4"/>
  <cols>
    <col min="1" max="1" width="3.375" style="5" bestFit="1" customWidth="1"/>
    <col min="2" max="2" width="12.125" style="5" customWidth="1"/>
    <col min="3" max="3" width="38.875" style="5" customWidth="1"/>
    <col min="4" max="4" width="16.375" style="5" customWidth="1"/>
    <col min="5" max="5" width="28.125" style="5" customWidth="1"/>
    <col min="6" max="6" width="45.875" style="5" customWidth="1"/>
    <col min="7" max="7" width="38.875" style="5" customWidth="1"/>
    <col min="8" max="8" width="15.875" style="5" customWidth="1"/>
    <col min="9" max="9" width="18.625" style="5" customWidth="1"/>
    <col min="10" max="10" width="9.375" style="5" bestFit="1" customWidth="1"/>
    <col min="11" max="11" width="11.875" style="5" customWidth="1"/>
    <col min="12" max="12" width="11.625" style="6" customWidth="1"/>
    <col min="13" max="16384" width="9" style="5"/>
  </cols>
  <sheetData>
    <row r="1" spans="1:12" x14ac:dyDescent="0.4">
      <c r="A1" s="5" t="s">
        <v>32</v>
      </c>
    </row>
    <row r="2" spans="1:12" s="1" customFormat="1" x14ac:dyDescent="0.4">
      <c r="A2" s="4"/>
      <c r="B2" s="55" t="str">
        <f>旅館業!B2</f>
        <v>2023年9月</v>
      </c>
      <c r="C2" s="55"/>
    </row>
    <row r="3" spans="1:12" s="17" customFormat="1" x14ac:dyDescent="0.4">
      <c r="A3" s="16"/>
      <c r="B3" s="16" t="s">
        <v>14</v>
      </c>
      <c r="C3" s="16" t="s">
        <v>0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24</v>
      </c>
      <c r="I3" s="16" t="s">
        <v>1</v>
      </c>
      <c r="J3" s="16" t="s">
        <v>39</v>
      </c>
      <c r="K3" s="16" t="s">
        <v>19</v>
      </c>
      <c r="L3" s="16" t="s">
        <v>2</v>
      </c>
    </row>
    <row r="4" spans="1:12" s="17" customFormat="1" x14ac:dyDescent="0.4">
      <c r="A4" s="16">
        <f t="shared" ref="A4:A9" si="0">IF(B4="","",ROW()-3)</f>
        <v>1</v>
      </c>
      <c r="B4" s="16" t="s">
        <v>130</v>
      </c>
      <c r="C4" s="16" t="s">
        <v>55</v>
      </c>
      <c r="D4" s="16" t="s">
        <v>131</v>
      </c>
      <c r="E4" s="16" t="s">
        <v>132</v>
      </c>
      <c r="F4" s="16" t="s">
        <v>133</v>
      </c>
      <c r="G4" s="16" t="s">
        <v>134</v>
      </c>
      <c r="H4" s="16" t="s">
        <v>135</v>
      </c>
      <c r="I4" s="16" t="s">
        <v>57</v>
      </c>
      <c r="J4" s="16"/>
      <c r="K4" s="16" t="s">
        <v>58</v>
      </c>
      <c r="L4" s="51">
        <v>45191</v>
      </c>
    </row>
    <row r="5" spans="1:12" s="17" customFormat="1" x14ac:dyDescent="0.4">
      <c r="A5" s="16">
        <f t="shared" si="0"/>
        <v>2</v>
      </c>
      <c r="B5" s="16" t="s">
        <v>130</v>
      </c>
      <c r="C5" s="16" t="s">
        <v>55</v>
      </c>
      <c r="D5" s="16" t="s">
        <v>136</v>
      </c>
      <c r="E5" s="16" t="s">
        <v>132</v>
      </c>
      <c r="F5" s="16" t="s">
        <v>133</v>
      </c>
      <c r="G5" s="16" t="s">
        <v>134</v>
      </c>
      <c r="H5" s="16" t="s">
        <v>135</v>
      </c>
      <c r="I5" s="16" t="s">
        <v>57</v>
      </c>
      <c r="J5" s="16"/>
      <c r="K5" s="16" t="s">
        <v>58</v>
      </c>
      <c r="L5" s="51">
        <v>45191</v>
      </c>
    </row>
    <row r="6" spans="1:12" s="17" customFormat="1" x14ac:dyDescent="0.4">
      <c r="A6" s="16">
        <f t="shared" si="0"/>
        <v>3</v>
      </c>
      <c r="B6" s="16" t="s">
        <v>130</v>
      </c>
      <c r="C6" s="16" t="s">
        <v>55</v>
      </c>
      <c r="D6" s="16" t="s">
        <v>137</v>
      </c>
      <c r="E6" s="16" t="s">
        <v>132</v>
      </c>
      <c r="F6" s="16" t="s">
        <v>133</v>
      </c>
      <c r="G6" s="16" t="s">
        <v>134</v>
      </c>
      <c r="H6" s="16" t="s">
        <v>135</v>
      </c>
      <c r="I6" s="16" t="s">
        <v>57</v>
      </c>
      <c r="J6" s="16"/>
      <c r="K6" s="16" t="s">
        <v>58</v>
      </c>
      <c r="L6" s="51">
        <v>45191</v>
      </c>
    </row>
    <row r="7" spans="1:12" s="17" customFormat="1" x14ac:dyDescent="0.4">
      <c r="A7" s="16">
        <f t="shared" si="0"/>
        <v>4</v>
      </c>
      <c r="B7" s="16" t="s">
        <v>130</v>
      </c>
      <c r="C7" s="16" t="s">
        <v>55</v>
      </c>
      <c r="D7" s="16" t="s">
        <v>138</v>
      </c>
      <c r="E7" s="16" t="s">
        <v>132</v>
      </c>
      <c r="F7" s="16" t="s">
        <v>133</v>
      </c>
      <c r="G7" s="16" t="s">
        <v>134</v>
      </c>
      <c r="H7" s="16" t="s">
        <v>135</v>
      </c>
      <c r="I7" s="16" t="s">
        <v>57</v>
      </c>
      <c r="J7" s="16"/>
      <c r="K7" s="16" t="s">
        <v>58</v>
      </c>
      <c r="L7" s="51">
        <v>45191</v>
      </c>
    </row>
    <row r="8" spans="1:12" s="17" customFormat="1" x14ac:dyDescent="0.4">
      <c r="A8" s="16">
        <f t="shared" si="0"/>
        <v>5</v>
      </c>
      <c r="B8" s="16" t="s">
        <v>130</v>
      </c>
      <c r="C8" s="16" t="s">
        <v>139</v>
      </c>
      <c r="D8" s="16" t="s">
        <v>140</v>
      </c>
      <c r="E8" s="16" t="s">
        <v>141</v>
      </c>
      <c r="F8" s="16" t="s">
        <v>142</v>
      </c>
      <c r="G8" s="16" t="s">
        <v>143</v>
      </c>
      <c r="H8" s="16" t="s">
        <v>144</v>
      </c>
      <c r="I8" s="16" t="s">
        <v>145</v>
      </c>
      <c r="J8" s="16"/>
      <c r="K8" s="16" t="s">
        <v>146</v>
      </c>
      <c r="L8" s="51">
        <v>45182</v>
      </c>
    </row>
    <row r="9" spans="1:12" s="17" customFormat="1" x14ac:dyDescent="0.4">
      <c r="A9" s="16">
        <f t="shared" si="0"/>
        <v>6</v>
      </c>
      <c r="B9" s="16" t="s">
        <v>130</v>
      </c>
      <c r="C9" s="16" t="s">
        <v>139</v>
      </c>
      <c r="D9" s="16" t="s">
        <v>147</v>
      </c>
      <c r="E9" s="16" t="s">
        <v>141</v>
      </c>
      <c r="F9" s="16" t="s">
        <v>142</v>
      </c>
      <c r="G9" s="16" t="s">
        <v>143</v>
      </c>
      <c r="H9" s="16" t="s">
        <v>144</v>
      </c>
      <c r="I9" s="16" t="s">
        <v>145</v>
      </c>
      <c r="J9" s="16"/>
      <c r="K9" s="16" t="s">
        <v>146</v>
      </c>
      <c r="L9" s="51">
        <v>45182</v>
      </c>
    </row>
    <row r="10" spans="1:12" s="17" customFormat="1" x14ac:dyDescent="0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51"/>
    </row>
    <row r="11" spans="1:12" s="17" customFormat="1" x14ac:dyDescent="0.4">
      <c r="A11" s="16" t="str">
        <f t="shared" ref="A11:A17" si="1">IF(B11="","",ROW()-3)</f>
        <v/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51"/>
    </row>
    <row r="12" spans="1:12" s="17" customFormat="1" x14ac:dyDescent="0.4">
      <c r="A12" s="16" t="str">
        <f t="shared" si="1"/>
        <v/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51"/>
    </row>
    <row r="13" spans="1:12" s="17" customFormat="1" x14ac:dyDescent="0.4">
      <c r="A13" s="16" t="str">
        <f t="shared" si="1"/>
        <v/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51"/>
    </row>
    <row r="14" spans="1:12" s="17" customFormat="1" x14ac:dyDescent="0.4">
      <c r="A14" s="16" t="str">
        <f t="shared" si="1"/>
        <v/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51"/>
    </row>
    <row r="15" spans="1:12" s="17" customFormat="1" x14ac:dyDescent="0.4">
      <c r="A15" s="16" t="str">
        <f t="shared" si="1"/>
        <v/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51"/>
    </row>
    <row r="16" spans="1:12" s="17" customFormat="1" x14ac:dyDescent="0.4">
      <c r="A16" s="16" t="str">
        <f t="shared" si="1"/>
        <v/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51"/>
    </row>
    <row r="17" spans="1:13" s="17" customFormat="1" x14ac:dyDescent="0.4">
      <c r="A17" s="16" t="str">
        <f t="shared" si="1"/>
        <v/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51"/>
    </row>
    <row r="18" spans="1:13" s="6" customFormat="1" x14ac:dyDescent="0.4">
      <c r="A18" s="2" t="str">
        <f t="shared" ref="A18:A19" si="2">IF(B18="","",ROW()-3)</f>
        <v/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1"/>
    </row>
    <row r="19" spans="1:13" s="6" customFormat="1" x14ac:dyDescent="0.4">
      <c r="A19" s="2" t="str">
        <f t="shared" si="2"/>
        <v/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1"/>
    </row>
    <row r="20" spans="1:13" x14ac:dyDescent="0.4">
      <c r="A20" s="13" t="s">
        <v>35</v>
      </c>
      <c r="B20" s="12">
        <f>COUNTA(B4:B19)</f>
        <v>6</v>
      </c>
      <c r="C20" s="1" t="s">
        <v>36</v>
      </c>
    </row>
  </sheetData>
  <mergeCells count="1">
    <mergeCell ref="B2:C2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/>
  </sheetViews>
  <sheetFormatPr defaultRowHeight="18.75" x14ac:dyDescent="0.4"/>
  <cols>
    <col min="1" max="1" width="4.625" bestFit="1" customWidth="1"/>
    <col min="2" max="2" width="32.25" customWidth="1"/>
    <col min="3" max="3" width="27.875" customWidth="1"/>
    <col min="4" max="4" width="32.75" customWidth="1"/>
    <col min="5" max="5" width="15.375" style="1" bestFit="1" customWidth="1"/>
    <col min="6" max="6" width="13" bestFit="1" customWidth="1"/>
    <col min="7" max="7" width="15.125" bestFit="1" customWidth="1"/>
  </cols>
  <sheetData>
    <row r="1" spans="1:10" x14ac:dyDescent="0.4">
      <c r="A1" t="s">
        <v>33</v>
      </c>
    </row>
    <row r="2" spans="1:10" s="1" customFormat="1" x14ac:dyDescent="0.4">
      <c r="A2" s="4"/>
      <c r="B2" s="21" t="str">
        <f>旅館業!B2</f>
        <v>2023年9月</v>
      </c>
      <c r="G2"/>
    </row>
    <row r="3" spans="1:10" s="18" customFormat="1" x14ac:dyDescent="0.4">
      <c r="A3" s="32"/>
      <c r="B3" s="32" t="s">
        <v>0</v>
      </c>
      <c r="C3" s="32" t="s">
        <v>1</v>
      </c>
      <c r="D3" s="32" t="s">
        <v>37</v>
      </c>
      <c r="E3" s="32" t="s">
        <v>20</v>
      </c>
      <c r="F3" s="32" t="s">
        <v>21</v>
      </c>
      <c r="G3" s="32" t="s">
        <v>22</v>
      </c>
    </row>
    <row r="4" spans="1:10" x14ac:dyDescent="0.4">
      <c r="A4" s="2">
        <f>IF(B4="","",ROW()-3)</f>
        <v>1</v>
      </c>
      <c r="B4" s="2" t="s">
        <v>148</v>
      </c>
      <c r="C4" s="2" t="s">
        <v>149</v>
      </c>
      <c r="D4" s="2" t="s">
        <v>150</v>
      </c>
      <c r="E4" s="8">
        <v>45194</v>
      </c>
      <c r="F4" s="2" t="s">
        <v>151</v>
      </c>
      <c r="G4" s="9">
        <v>3267.92</v>
      </c>
    </row>
    <row r="5" spans="1:10" x14ac:dyDescent="0.4">
      <c r="A5" s="2" t="str">
        <f>IF(B5="","",ROW()-3)</f>
        <v/>
      </c>
      <c r="B5" s="2"/>
      <c r="C5" s="2"/>
      <c r="D5" s="2"/>
      <c r="E5" s="3"/>
      <c r="F5" s="2"/>
      <c r="G5" s="9"/>
    </row>
    <row r="6" spans="1:10" x14ac:dyDescent="0.4">
      <c r="A6" s="2" t="str">
        <f>IF(B6="","",ROW()-3)</f>
        <v/>
      </c>
      <c r="C6" s="34"/>
      <c r="D6" s="34"/>
      <c r="E6" s="3"/>
      <c r="F6" s="34"/>
      <c r="H6" s="5"/>
      <c r="I6" s="5"/>
      <c r="J6" s="5"/>
    </row>
    <row r="7" spans="1:10" x14ac:dyDescent="0.4">
      <c r="A7" s="2" t="str">
        <f t="shared" ref="A7:A8" si="0">IF(B9="","",ROW()-3)</f>
        <v/>
      </c>
      <c r="B7" s="2"/>
      <c r="C7" s="2"/>
      <c r="D7" s="2"/>
      <c r="E7" s="3"/>
      <c r="F7" s="2"/>
      <c r="G7" s="9"/>
    </row>
    <row r="8" spans="1:10" x14ac:dyDescent="0.4">
      <c r="A8" s="2" t="str">
        <f t="shared" si="0"/>
        <v/>
      </c>
      <c r="B8" s="2"/>
      <c r="C8" s="2"/>
      <c r="D8" s="2"/>
      <c r="E8" s="3"/>
      <c r="F8" s="2"/>
      <c r="G8" s="9"/>
    </row>
    <row r="9" spans="1:10" x14ac:dyDescent="0.4">
      <c r="A9" s="2" t="str">
        <f>IF(B9="","",ROW()-3)</f>
        <v/>
      </c>
      <c r="B9" s="2"/>
      <c r="C9" s="2"/>
      <c r="D9" s="2"/>
      <c r="E9" s="3"/>
      <c r="F9" s="2"/>
      <c r="G9" s="9"/>
    </row>
    <row r="10" spans="1:10" x14ac:dyDescent="0.4">
      <c r="A10" s="2" t="str">
        <f t="shared" ref="A10:A13" si="1">IF(B10="","",ROW()-3)</f>
        <v/>
      </c>
      <c r="B10" s="2"/>
      <c r="C10" s="2"/>
      <c r="D10" s="2"/>
      <c r="E10" s="3"/>
      <c r="F10" s="2"/>
      <c r="G10" s="9"/>
    </row>
    <row r="11" spans="1:10" x14ac:dyDescent="0.4">
      <c r="A11" s="2" t="str">
        <f t="shared" si="1"/>
        <v/>
      </c>
      <c r="B11" s="2"/>
      <c r="C11" s="2"/>
      <c r="D11" s="2"/>
      <c r="E11" s="3"/>
      <c r="F11" s="2"/>
      <c r="G11" s="9"/>
    </row>
    <row r="12" spans="1:10" x14ac:dyDescent="0.4">
      <c r="A12" s="2" t="str">
        <f t="shared" si="1"/>
        <v/>
      </c>
      <c r="B12" s="2"/>
      <c r="C12" s="2"/>
      <c r="D12" s="2"/>
      <c r="E12" s="3"/>
      <c r="F12" s="2"/>
      <c r="G12" s="9"/>
    </row>
    <row r="13" spans="1:10" x14ac:dyDescent="0.4">
      <c r="A13" s="2" t="str">
        <f t="shared" si="1"/>
        <v/>
      </c>
      <c r="B13" s="2"/>
      <c r="C13" s="2"/>
      <c r="D13" s="2"/>
      <c r="E13" s="3"/>
      <c r="F13" s="2"/>
      <c r="G13" s="9"/>
    </row>
    <row r="14" spans="1:10" x14ac:dyDescent="0.4">
      <c r="A14" s="13" t="s">
        <v>35</v>
      </c>
      <c r="B14" s="12">
        <f>COUNTA(B4:B13)</f>
        <v>1</v>
      </c>
      <c r="C14" s="1" t="s">
        <v>36</v>
      </c>
    </row>
    <row r="16" spans="1:10" x14ac:dyDescent="0.4">
      <c r="B16" s="1"/>
      <c r="C16" s="1"/>
      <c r="D16" s="33"/>
      <c r="F16" s="1"/>
      <c r="G16" s="1"/>
    </row>
    <row r="17" spans="2:7" x14ac:dyDescent="0.4">
      <c r="B17" s="1"/>
      <c r="C17" s="1"/>
      <c r="D17" s="33"/>
      <c r="F17" s="1"/>
      <c r="G17" s="44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Normal="100" zoomScaleSheetLayoutView="100" workbookViewId="0">
      <selection activeCell="B4" sqref="B4"/>
    </sheetView>
  </sheetViews>
  <sheetFormatPr defaultRowHeight="18.75" x14ac:dyDescent="0.4"/>
  <cols>
    <col min="1" max="1" width="3.625" style="10" customWidth="1"/>
    <col min="2" max="2" width="60.875" style="10" bestFit="1" customWidth="1"/>
    <col min="3" max="3" width="3.375" style="10" bestFit="1" customWidth="1"/>
    <col min="4" max="16384" width="9" style="10"/>
  </cols>
  <sheetData>
    <row r="1" spans="1:3" x14ac:dyDescent="0.4">
      <c r="A1" s="10" t="s">
        <v>34</v>
      </c>
      <c r="B1" s="11"/>
    </row>
    <row r="2" spans="1:3" s="1" customFormat="1" x14ac:dyDescent="0.4">
      <c r="A2" s="4"/>
      <c r="B2" s="21" t="str">
        <f>旅館業!B2</f>
        <v>2023年9月</v>
      </c>
    </row>
    <row r="3" spans="1:3" s="19" customFormat="1" x14ac:dyDescent="0.4">
      <c r="A3" s="23"/>
      <c r="B3" s="23" t="s">
        <v>23</v>
      </c>
    </row>
    <row r="4" spans="1:3" ht="15" customHeight="1" x14ac:dyDescent="0.4">
      <c r="A4" s="24" t="str">
        <f>IF(B4="","",ROW()-3)</f>
        <v/>
      </c>
      <c r="B4" s="24"/>
    </row>
    <row r="5" spans="1:3" ht="15" customHeight="1" x14ac:dyDescent="0.4">
      <c r="A5" s="24" t="str">
        <f t="shared" ref="A5:A14" si="0">IF(B5="","",ROW()-3)</f>
        <v/>
      </c>
      <c r="B5" s="24"/>
    </row>
    <row r="6" spans="1:3" ht="15" customHeight="1" x14ac:dyDescent="0.4">
      <c r="A6" s="24" t="str">
        <f t="shared" si="0"/>
        <v/>
      </c>
      <c r="B6" s="24"/>
    </row>
    <row r="7" spans="1:3" ht="15" customHeight="1" x14ac:dyDescent="0.4">
      <c r="A7" s="24" t="str">
        <f t="shared" si="0"/>
        <v/>
      </c>
      <c r="B7" s="24"/>
    </row>
    <row r="8" spans="1:3" ht="15" customHeight="1" x14ac:dyDescent="0.4">
      <c r="A8" s="24" t="str">
        <f t="shared" si="0"/>
        <v/>
      </c>
      <c r="B8" s="25"/>
    </row>
    <row r="9" spans="1:3" ht="15" customHeight="1" x14ac:dyDescent="0.4">
      <c r="A9" s="24" t="str">
        <f t="shared" si="0"/>
        <v/>
      </c>
      <c r="B9" s="25"/>
    </row>
    <row r="10" spans="1:3" ht="15" customHeight="1" x14ac:dyDescent="0.4">
      <c r="A10" s="24" t="str">
        <f t="shared" si="0"/>
        <v/>
      </c>
      <c r="B10" s="20"/>
    </row>
    <row r="11" spans="1:3" ht="15" customHeight="1" x14ac:dyDescent="0.4">
      <c r="A11" s="24" t="str">
        <f t="shared" si="0"/>
        <v/>
      </c>
      <c r="B11" s="26"/>
    </row>
    <row r="12" spans="1:3" ht="15" customHeight="1" x14ac:dyDescent="0.4">
      <c r="A12" s="24" t="str">
        <f t="shared" si="0"/>
        <v/>
      </c>
      <c r="B12" s="26"/>
    </row>
    <row r="13" spans="1:3" ht="15" customHeight="1" x14ac:dyDescent="0.4">
      <c r="A13" s="24" t="str">
        <f t="shared" si="0"/>
        <v/>
      </c>
      <c r="B13" s="20"/>
    </row>
    <row r="14" spans="1:3" ht="15" customHeight="1" x14ac:dyDescent="0.4">
      <c r="A14" s="24" t="str">
        <f t="shared" si="0"/>
        <v/>
      </c>
      <c r="B14" s="20"/>
    </row>
    <row r="15" spans="1:3" x14ac:dyDescent="0.4">
      <c r="A15" s="13" t="s">
        <v>35</v>
      </c>
      <c r="B15" s="12">
        <f>COUNTA(B4:B14)</f>
        <v>0</v>
      </c>
      <c r="C15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旅館業</vt:lpstr>
      <vt:lpstr>興行場</vt:lpstr>
      <vt:lpstr>公衆浴場</vt:lpstr>
      <vt:lpstr>理容所</vt:lpstr>
      <vt:lpstr>美容所</vt:lpstr>
      <vt:lpstr>クリーニング所</vt:lpstr>
      <vt:lpstr>温泉利用許可施設</vt:lpstr>
      <vt:lpstr>特定建築物</vt:lpstr>
      <vt:lpstr>住宅宿泊事業</vt:lpstr>
      <vt:lpstr>クリーニング所!Print_Area</vt:lpstr>
      <vt:lpstr>温泉利用許可施設!Print_Area</vt:lpstr>
      <vt:lpstr>興行場!Print_Area</vt:lpstr>
      <vt:lpstr>公衆浴場!Print_Area</vt:lpstr>
      <vt:lpstr>住宅宿泊事業!Print_Area</vt:lpstr>
      <vt:lpstr>特定建築物!Print_Area</vt:lpstr>
      <vt:lpstr>美容所!Print_Area</vt:lpstr>
      <vt:lpstr>理容所!Print_Area</vt:lpstr>
      <vt:lpstr>旅館業!Print_Area</vt:lpstr>
      <vt:lpstr>クリーニング所!Print_Titles</vt:lpstr>
      <vt:lpstr>温泉利用許可施設!Print_Titles</vt:lpstr>
      <vt:lpstr>興行場!Print_Titles</vt:lpstr>
      <vt:lpstr>公衆浴場!Print_Titles</vt:lpstr>
      <vt:lpstr>住宅宿泊事業!Print_Titles</vt:lpstr>
      <vt:lpstr>特定建築物!Print_Titles</vt:lpstr>
      <vt:lpstr>美容所!Print_Titles</vt:lpstr>
      <vt:lpstr>理容所!Print_Titles</vt:lpstr>
      <vt:lpstr>旅館業!Print_Titles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成島　知毅</dc:creator>
  <cp:lastModifiedBy>仙台市</cp:lastModifiedBy>
  <cp:lastPrinted>2023-10-06T04:14:49Z</cp:lastPrinted>
  <dcterms:created xsi:type="dcterms:W3CDTF">2020-04-15T05:33:13Z</dcterms:created>
  <dcterms:modified xsi:type="dcterms:W3CDTF">2023-10-06T08:11:22Z</dcterms:modified>
</cp:coreProperties>
</file>