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drawings/drawing2.xml" ContentType="application/vnd.openxmlformats-officedocument.drawing+xml"/>
  <Override PartName="/xl/comments5.xml" ContentType="application/vnd.openxmlformats-officedocument.spreadsheetml.comments+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workbookProtection workbookPassword="C016" lockStructure="1"/>
  <bookViews>
    <workbookView xWindow="0" yWindow="0" windowWidth="11610" windowHeight="2985" tabRatio="840"/>
  </bookViews>
  <sheets>
    <sheet name="一番最初に入力" sheetId="50" r:id="rId1"/>
    <sheet name="【様式10】実績報告書" sheetId="47" r:id="rId2"/>
    <sheet name="【様式10別添１】賃金改善明細書（職員別）" sheetId="48" r:id="rId3"/>
    <sheet name="【様式10別添２】配分変更一覧表" sheetId="49" r:id="rId4"/>
    <sheet name="【様式10別添3】賃金改善確認書" sheetId="52" r:id="rId5"/>
    <sheet name="処遇Ⅲ_賃金改善額確認書の差込用データ（提出不要）" sheetId="53" r:id="rId6"/>
    <sheet name="【適宜更新してください】法人情報" sheetId="51" state="hidden" r:id="rId7"/>
  </sheets>
  <definedNames>
    <definedName name="_xlnm._FilterDatabase" localSheetId="6" hidden="1">【適宜更新してください】法人情報!$A$1:$E$415</definedName>
    <definedName name="a" localSheetId="6">#REF!</definedName>
    <definedName name="a" localSheetId="4">#REF!</definedName>
    <definedName name="a">#REF!</definedName>
    <definedName name="_xlnm.Print_Area" localSheetId="1">【様式10】実績報告書!$A$1:$AL$82</definedName>
    <definedName name="_xlnm.Print_Area" localSheetId="2">'【様式10別添１】賃金改善明細書（職員別）'!$A$1:$AB$121</definedName>
    <definedName name="_xlnm.Print_Area" localSheetId="3">【様式10別添２】配分変更一覧表!$A$1:$H$24</definedName>
    <definedName name="_xlnm.Print_Area" localSheetId="4">【様式10別添3】賃金改善確認書!$A$1:$N$25</definedName>
    <definedName name="_xlnm.Print_Area" localSheetId="0">一番最初に入力!$A$1:$P$189</definedName>
    <definedName name="_xlnm.Print_Area" localSheetId="5">'処遇Ⅲ_賃金改善額確認書の差込用データ（提出不要）'!$A$1:$Q$61</definedName>
    <definedName name="_xlnm.Print_Titles" localSheetId="2">'【様式10別添１】賃金改善明細書（職員別）'!$1:$9</definedName>
    <definedName name="s" localSheetId="6">#REF!</definedName>
    <definedName name="s" localSheetId="4">#REF!</definedName>
    <definedName name="s" localSheetId="5">#REF!</definedName>
    <definedName name="s">#REF!</definedName>
    <definedName name="ss" localSheetId="6">#REF!</definedName>
    <definedName name="ss" localSheetId="4">#REF!</definedName>
    <definedName name="ss">#REF!</definedName>
    <definedName name="区分_21006900" localSheetId="6">#REF!</definedName>
    <definedName name="区分_21006900" localSheetId="4">#REF!</definedName>
    <definedName name="区分_21006900">#REF!</definedName>
    <definedName name="区分_21007000" localSheetId="6">#REF!</definedName>
    <definedName name="区分_21007000" localSheetId="4">#REF!</definedName>
    <definedName name="区分_21007000">#REF!</definedName>
    <definedName name="区分_21007100" localSheetId="6">#REF!</definedName>
    <definedName name="区分_21007100" localSheetId="4">#REF!</definedName>
    <definedName name="区分_21007100">#REF!</definedName>
    <definedName name="区分_21007200" localSheetId="6">#REF!</definedName>
    <definedName name="区分_21007200" localSheetId="4">#REF!</definedName>
    <definedName name="区分_21007200">#REF!</definedName>
    <definedName name="区分_21007300" localSheetId="6">#REF!</definedName>
    <definedName name="区分_21007300" localSheetId="4">#REF!</definedName>
    <definedName name="区分_21007300">#REF!</definedName>
    <definedName name="区分_21007400" localSheetId="6">#REF!</definedName>
    <definedName name="区分_21007400" localSheetId="4">#REF!</definedName>
    <definedName name="区分_21007400">#REF!</definedName>
    <definedName name="区分_21007500" localSheetId="6">#REF!</definedName>
    <definedName name="区分_21007500" localSheetId="4">#REF!</definedName>
    <definedName name="区分_21007500">#REF!</definedName>
    <definedName name="区分_21007600" localSheetId="6">#REF!</definedName>
    <definedName name="区分_21007600" localSheetId="4">#REF!</definedName>
    <definedName name="区分_21007600">#REF!</definedName>
    <definedName name="区分_21007700" localSheetId="6">#REF!</definedName>
    <definedName name="区分_21007700" localSheetId="4">#REF!</definedName>
    <definedName name="区分_21007700">#REF!</definedName>
    <definedName name="区分_21007800" localSheetId="6">#REF!</definedName>
    <definedName name="区分_21007800" localSheetId="4">#REF!</definedName>
    <definedName name="区分_21007800">#REF!</definedName>
    <definedName name="区分_21007900" localSheetId="6">#REF!</definedName>
    <definedName name="区分_21007900" localSheetId="4">#REF!</definedName>
    <definedName name="区分_21007900">#REF!</definedName>
  </definedNames>
  <calcPr calcId="162913"/>
</workbook>
</file>

<file path=xl/calcChain.xml><?xml version="1.0" encoding="utf-8"?>
<calcChain xmlns="http://schemas.openxmlformats.org/spreadsheetml/2006/main">
  <c r="D10" i="52" l="1"/>
  <c r="U44" i="47" l="1"/>
  <c r="U43" i="47"/>
  <c r="U42" i="47"/>
  <c r="U41" i="47"/>
  <c r="B3" i="53" l="1"/>
  <c r="B4" i="53"/>
  <c r="B5" i="53"/>
  <c r="B6" i="53"/>
  <c r="B7" i="53"/>
  <c r="B8" i="53"/>
  <c r="B9" i="53"/>
  <c r="B10" i="53"/>
  <c r="B11" i="53"/>
  <c r="B12" i="53"/>
  <c r="B13" i="53"/>
  <c r="B14" i="53"/>
  <c r="B15" i="53"/>
  <c r="B16" i="53"/>
  <c r="B17" i="53"/>
  <c r="B18" i="53"/>
  <c r="B19" i="53"/>
  <c r="B20" i="53"/>
  <c r="B21" i="53"/>
  <c r="B22" i="53"/>
  <c r="B23" i="53"/>
  <c r="B24" i="53"/>
  <c r="B25" i="53"/>
  <c r="B26" i="53"/>
  <c r="B27" i="53"/>
  <c r="B28" i="53"/>
  <c r="B29" i="53"/>
  <c r="B30" i="53"/>
  <c r="B31" i="53"/>
  <c r="B32" i="53"/>
  <c r="B33" i="53"/>
  <c r="B34" i="53"/>
  <c r="B35" i="53"/>
  <c r="B36" i="53"/>
  <c r="B37" i="53"/>
  <c r="B38" i="53"/>
  <c r="B39" i="53"/>
  <c r="B40" i="53"/>
  <c r="B41" i="53"/>
  <c r="B42" i="53"/>
  <c r="B43" i="53"/>
  <c r="B44" i="53"/>
  <c r="B45" i="53"/>
  <c r="B46" i="53"/>
  <c r="B47" i="53"/>
  <c r="B48" i="53"/>
  <c r="B49" i="53"/>
  <c r="B50" i="53"/>
  <c r="B51" i="53"/>
  <c r="B52" i="53"/>
  <c r="B53" i="53"/>
  <c r="B2" i="53"/>
  <c r="I14" i="52"/>
  <c r="Y12" i="48" l="1"/>
  <c r="Y11" i="48"/>
  <c r="Y13" i="48"/>
  <c r="Y14" i="48"/>
  <c r="Y15" i="48"/>
  <c r="Y16" i="48"/>
  <c r="Y17" i="48"/>
  <c r="Y18" i="48"/>
  <c r="Y19" i="48"/>
  <c r="Y20" i="48"/>
  <c r="Y21" i="48"/>
  <c r="Y22" i="48"/>
  <c r="Y23" i="48"/>
  <c r="Y24" i="48"/>
  <c r="Y25" i="48"/>
  <c r="Y26" i="48"/>
  <c r="Y27" i="48"/>
  <c r="Y28" i="48"/>
  <c r="Y29" i="48"/>
  <c r="Y30" i="48"/>
  <c r="Y31" i="48"/>
  <c r="Y32" i="48"/>
  <c r="Y33" i="48"/>
  <c r="Y34" i="48"/>
  <c r="Y35" i="48"/>
  <c r="Y36" i="48"/>
  <c r="Y37" i="48"/>
  <c r="Y38" i="48"/>
  <c r="Y39" i="48"/>
  <c r="Y40" i="48"/>
  <c r="Y41" i="48"/>
  <c r="Y42" i="48"/>
  <c r="Y43" i="48"/>
  <c r="Y44" i="48"/>
  <c r="Y45" i="48"/>
  <c r="Y46" i="48"/>
  <c r="Y47" i="48"/>
  <c r="Y48" i="48"/>
  <c r="Y49" i="48"/>
  <c r="Y50" i="48"/>
  <c r="Y51" i="48"/>
  <c r="Y52" i="48"/>
  <c r="Y53" i="48"/>
  <c r="Y54" i="48"/>
  <c r="Y55" i="48"/>
  <c r="Y56" i="48"/>
  <c r="Y57" i="48"/>
  <c r="Y58" i="48"/>
  <c r="Y59" i="48"/>
  <c r="Y60" i="48"/>
  <c r="Y61" i="48"/>
  <c r="Y62" i="48"/>
  <c r="Y63" i="48"/>
  <c r="Y64" i="48"/>
  <c r="Y65" i="48"/>
  <c r="Y66" i="48"/>
  <c r="Y67" i="48"/>
  <c r="Y68" i="48"/>
  <c r="Y69" i="48"/>
  <c r="Y70" i="48"/>
  <c r="Y71" i="48"/>
  <c r="Y72" i="48"/>
  <c r="Y73" i="48"/>
  <c r="Y74" i="48"/>
  <c r="Y75" i="48"/>
  <c r="Y76" i="48"/>
  <c r="Y77" i="48"/>
  <c r="Y78" i="48"/>
  <c r="Y79" i="48"/>
  <c r="Y80" i="48"/>
  <c r="Y81" i="48"/>
  <c r="Y82" i="48"/>
  <c r="Y83" i="48"/>
  <c r="Y84" i="48"/>
  <c r="Y85" i="48"/>
  <c r="Y86" i="48"/>
  <c r="Y87" i="48"/>
  <c r="Y88" i="48"/>
  <c r="Y89" i="48"/>
  <c r="Y90" i="48"/>
  <c r="Y91" i="48"/>
  <c r="Y92" i="48"/>
  <c r="Y93" i="48"/>
  <c r="Y94" i="48"/>
  <c r="Y95" i="48"/>
  <c r="Y96" i="48"/>
  <c r="Y97" i="48"/>
  <c r="Y98" i="48"/>
  <c r="Y99" i="48"/>
  <c r="Y100" i="48"/>
  <c r="Y101" i="48"/>
  <c r="Y102" i="48"/>
  <c r="Y103" i="48"/>
  <c r="Y104" i="48"/>
  <c r="Y105" i="48"/>
  <c r="Y106" i="48"/>
  <c r="Y107" i="48"/>
  <c r="Y108" i="48"/>
  <c r="Y109" i="48"/>
  <c r="Y10" i="48"/>
  <c r="Y110" i="48" l="1"/>
  <c r="F22" i="49"/>
  <c r="U69" i="47" l="1"/>
  <c r="F18" i="49" l="1"/>
  <c r="G18" i="49"/>
  <c r="H18" i="49"/>
  <c r="U24" i="47" l="1"/>
  <c r="U23" i="47"/>
  <c r="U22" i="47"/>
  <c r="U65" i="47" l="1"/>
  <c r="U71" i="47"/>
  <c r="S110" i="48"/>
  <c r="K110" i="48"/>
  <c r="J96" i="48"/>
  <c r="I96" i="48" s="1"/>
  <c r="H96" i="48"/>
  <c r="J95" i="48"/>
  <c r="I95" i="48" s="1"/>
  <c r="H95" i="48"/>
  <c r="J94" i="48"/>
  <c r="I94" i="48" s="1"/>
  <c r="H94" i="48"/>
  <c r="J93" i="48"/>
  <c r="I93" i="48" s="1"/>
  <c r="H93" i="48"/>
  <c r="J92" i="48"/>
  <c r="I92" i="48" s="1"/>
  <c r="H92" i="48"/>
  <c r="J91" i="48"/>
  <c r="I91" i="48" s="1"/>
  <c r="H91" i="48"/>
  <c r="J90" i="48"/>
  <c r="I90" i="48" s="1"/>
  <c r="H90" i="48"/>
  <c r="J89" i="48"/>
  <c r="I89" i="48" s="1"/>
  <c r="H89" i="48"/>
  <c r="J88" i="48"/>
  <c r="I88" i="48"/>
  <c r="H88" i="48"/>
  <c r="J87" i="48"/>
  <c r="I87" i="48" s="1"/>
  <c r="H87" i="48"/>
  <c r="J86" i="48"/>
  <c r="I86" i="48" s="1"/>
  <c r="H86" i="48"/>
  <c r="J85" i="48"/>
  <c r="I85" i="48" s="1"/>
  <c r="H85" i="48"/>
  <c r="J84" i="48"/>
  <c r="I84" i="48" s="1"/>
  <c r="H84" i="48"/>
  <c r="J83" i="48"/>
  <c r="I83" i="48" s="1"/>
  <c r="H83" i="48"/>
  <c r="J82" i="48"/>
  <c r="I82" i="48" s="1"/>
  <c r="H82" i="48"/>
  <c r="J81" i="48"/>
  <c r="I81" i="48" s="1"/>
  <c r="H81" i="48"/>
  <c r="J80" i="48"/>
  <c r="I80" i="48" s="1"/>
  <c r="H80" i="48"/>
  <c r="J79" i="48"/>
  <c r="I79" i="48" s="1"/>
  <c r="H79" i="48"/>
  <c r="J78" i="48"/>
  <c r="I78" i="48" s="1"/>
  <c r="H78" i="48"/>
  <c r="J77" i="48"/>
  <c r="I77" i="48" s="1"/>
  <c r="H77" i="48"/>
  <c r="J76" i="48"/>
  <c r="I76" i="48" s="1"/>
  <c r="H76" i="48"/>
  <c r="J75" i="48"/>
  <c r="I75" i="48"/>
  <c r="H75" i="48"/>
  <c r="J74" i="48"/>
  <c r="I74" i="48" s="1"/>
  <c r="H74" i="48"/>
  <c r="J73" i="48"/>
  <c r="I73" i="48" s="1"/>
  <c r="H73" i="48"/>
  <c r="J72" i="48"/>
  <c r="I72" i="48" s="1"/>
  <c r="H72" i="48"/>
  <c r="J71" i="48"/>
  <c r="I71" i="48" s="1"/>
  <c r="H71" i="48"/>
  <c r="J70" i="48"/>
  <c r="I70" i="48" s="1"/>
  <c r="H70" i="48"/>
  <c r="J69" i="48"/>
  <c r="I69" i="48" s="1"/>
  <c r="H69" i="48"/>
  <c r="J68" i="48"/>
  <c r="I68" i="48" s="1"/>
  <c r="H68" i="48"/>
  <c r="J67" i="48"/>
  <c r="I67" i="48" s="1"/>
  <c r="H67" i="48"/>
  <c r="J66" i="48"/>
  <c r="I66" i="48" s="1"/>
  <c r="H66" i="48"/>
  <c r="J65" i="48"/>
  <c r="I65" i="48" s="1"/>
  <c r="H65" i="48"/>
  <c r="J64" i="48"/>
  <c r="I64" i="48" s="1"/>
  <c r="H64" i="48"/>
  <c r="J63" i="48"/>
  <c r="I63" i="48"/>
  <c r="H63" i="48"/>
  <c r="J62" i="48"/>
  <c r="I62" i="48" s="1"/>
  <c r="H62" i="48"/>
  <c r="J61" i="48"/>
  <c r="I61" i="48" s="1"/>
  <c r="H61" i="48"/>
  <c r="J60" i="48"/>
  <c r="I60" i="48"/>
  <c r="H60" i="48"/>
  <c r="J59" i="48"/>
  <c r="I59" i="48"/>
  <c r="H59" i="48"/>
  <c r="J58" i="48"/>
  <c r="I58" i="48" s="1"/>
  <c r="H58" i="48"/>
  <c r="J57" i="48"/>
  <c r="I57" i="48" s="1"/>
  <c r="H57" i="48"/>
  <c r="J56" i="48"/>
  <c r="I56" i="48" s="1"/>
  <c r="H56" i="48"/>
  <c r="J55" i="48"/>
  <c r="I55" i="48" s="1"/>
  <c r="H55" i="48"/>
  <c r="J54" i="48"/>
  <c r="I54" i="48" s="1"/>
  <c r="H54" i="48"/>
  <c r="J53" i="48"/>
  <c r="I53" i="48" s="1"/>
  <c r="H53" i="48"/>
  <c r="J52" i="48"/>
  <c r="I52" i="48" s="1"/>
  <c r="H52" i="48"/>
  <c r="J51" i="48"/>
  <c r="I51" i="48" s="1"/>
  <c r="H51" i="48"/>
  <c r="J50" i="48"/>
  <c r="I50" i="48" s="1"/>
  <c r="H50" i="48"/>
  <c r="J49" i="48"/>
  <c r="I49" i="48"/>
  <c r="H49" i="48"/>
  <c r="J48" i="48"/>
  <c r="I48" i="48"/>
  <c r="H48" i="48"/>
  <c r="J47" i="48"/>
  <c r="I47" i="48"/>
  <c r="H47" i="48"/>
  <c r="J46" i="48"/>
  <c r="I46" i="48" s="1"/>
  <c r="H46" i="48"/>
  <c r="J45" i="48"/>
  <c r="I45" i="48"/>
  <c r="H45" i="48"/>
  <c r="J44" i="48"/>
  <c r="I44" i="48"/>
  <c r="H44" i="48"/>
  <c r="J43" i="48"/>
  <c r="I43" i="48"/>
  <c r="H43" i="48"/>
  <c r="J42" i="48"/>
  <c r="I42" i="48" s="1"/>
  <c r="H42" i="48"/>
  <c r="J41" i="48"/>
  <c r="I41" i="48" s="1"/>
  <c r="H41" i="48"/>
  <c r="J40" i="48"/>
  <c r="I40" i="48" s="1"/>
  <c r="H40" i="48"/>
  <c r="J39" i="48"/>
  <c r="I39" i="48" s="1"/>
  <c r="H39" i="48"/>
  <c r="J38" i="48"/>
  <c r="I38" i="48" s="1"/>
  <c r="H38" i="48"/>
  <c r="J37" i="48"/>
  <c r="I37" i="48" s="1"/>
  <c r="H37" i="48"/>
  <c r="J36" i="48"/>
  <c r="I36" i="48" s="1"/>
  <c r="H36" i="48"/>
  <c r="J35" i="48"/>
  <c r="I35" i="48" s="1"/>
  <c r="H35" i="48"/>
  <c r="J34" i="48"/>
  <c r="I34" i="48" s="1"/>
  <c r="H34" i="48"/>
  <c r="J33" i="48"/>
  <c r="I33" i="48"/>
  <c r="H33" i="48"/>
  <c r="J32" i="48"/>
  <c r="I32" i="48"/>
  <c r="H32" i="48"/>
  <c r="J31" i="48"/>
  <c r="I31" i="48"/>
  <c r="H31" i="48"/>
  <c r="J30" i="48"/>
  <c r="I30" i="48" s="1"/>
  <c r="H30" i="48"/>
  <c r="J29" i="48"/>
  <c r="I29" i="48" s="1"/>
  <c r="H29" i="48"/>
  <c r="J28" i="48"/>
  <c r="I28" i="48" s="1"/>
  <c r="H28" i="48"/>
  <c r="J27" i="48"/>
  <c r="I27" i="48" s="1"/>
  <c r="H27" i="48"/>
  <c r="J26" i="48"/>
  <c r="I26" i="48" s="1"/>
  <c r="H26" i="48"/>
  <c r="J25" i="48"/>
  <c r="I25" i="48" s="1"/>
  <c r="H25" i="48"/>
  <c r="J24" i="48"/>
  <c r="I24" i="48" s="1"/>
  <c r="H24" i="48"/>
  <c r="J23" i="48"/>
  <c r="I23" i="48" s="1"/>
  <c r="H23" i="48"/>
  <c r="J22" i="48"/>
  <c r="I22" i="48" s="1"/>
  <c r="H22" i="48"/>
  <c r="J21" i="48"/>
  <c r="I21" i="48" s="1"/>
  <c r="H21" i="48"/>
  <c r="J20" i="48"/>
  <c r="I20" i="48" s="1"/>
  <c r="H20" i="48"/>
  <c r="J19" i="48"/>
  <c r="I19" i="48" s="1"/>
  <c r="H19" i="48"/>
  <c r="J109" i="48"/>
  <c r="I109" i="48" s="1"/>
  <c r="H109" i="48"/>
  <c r="J108" i="48"/>
  <c r="I108" i="48" s="1"/>
  <c r="H108" i="48"/>
  <c r="J107" i="48"/>
  <c r="I107" i="48" s="1"/>
  <c r="H107" i="48"/>
  <c r="J106" i="48"/>
  <c r="I106" i="48" s="1"/>
  <c r="H106" i="48"/>
  <c r="J105" i="48"/>
  <c r="I105" i="48" s="1"/>
  <c r="H105" i="48"/>
  <c r="J104" i="48"/>
  <c r="I104" i="48" s="1"/>
  <c r="H104" i="48"/>
  <c r="J103" i="48"/>
  <c r="I103" i="48" s="1"/>
  <c r="H103" i="48"/>
  <c r="J102" i="48"/>
  <c r="I102" i="48" s="1"/>
  <c r="H102" i="48"/>
  <c r="J101" i="48"/>
  <c r="I101" i="48" s="1"/>
  <c r="H101" i="48"/>
  <c r="J100" i="48"/>
  <c r="I100" i="48" s="1"/>
  <c r="H100" i="48"/>
  <c r="J99" i="48"/>
  <c r="I99" i="48" s="1"/>
  <c r="H99" i="48"/>
  <c r="J98" i="48"/>
  <c r="I98" i="48"/>
  <c r="H98" i="48"/>
  <c r="J97" i="48"/>
  <c r="I97" i="48" s="1"/>
  <c r="H97" i="48"/>
  <c r="H11" i="48" l="1"/>
  <c r="H12" i="48"/>
  <c r="H13" i="48"/>
  <c r="H14" i="48"/>
  <c r="H15" i="48"/>
  <c r="H16" i="48"/>
  <c r="H17" i="48"/>
  <c r="H18" i="48"/>
  <c r="U34" i="47" l="1"/>
  <c r="U70" i="47" s="1"/>
  <c r="E18" i="49" l="1"/>
  <c r="J18" i="48" l="1"/>
  <c r="I18" i="48" s="1"/>
  <c r="U35" i="47" l="1"/>
  <c r="U31" i="47" s="1"/>
  <c r="AR37" i="47" s="1"/>
  <c r="AR38" i="47" s="1"/>
  <c r="U30" i="47" l="1"/>
  <c r="U64" i="47" s="1"/>
  <c r="AS38" i="47" l="1"/>
  <c r="J12" i="48" l="1"/>
  <c r="J13" i="48"/>
  <c r="J14" i="48"/>
  <c r="J15" i="48"/>
  <c r="J16" i="48"/>
  <c r="J17" i="48"/>
  <c r="J11" i="48"/>
  <c r="J10" i="48"/>
  <c r="I10" i="48" l="1"/>
  <c r="J110" i="48"/>
  <c r="O110" i="48"/>
  <c r="P110" i="48"/>
  <c r="Q110" i="48"/>
  <c r="R110" i="48"/>
  <c r="T110" i="48"/>
  <c r="U110" i="48"/>
  <c r="V110" i="48"/>
  <c r="W110" i="48"/>
  <c r="N110" i="48"/>
  <c r="X110" i="48"/>
  <c r="M110" i="48"/>
  <c r="W4" i="47" l="1"/>
  <c r="W3" i="47"/>
  <c r="E2" i="49" l="1"/>
  <c r="D8" i="49" s="1"/>
  <c r="C3" i="53"/>
  <c r="C7" i="53"/>
  <c r="C11" i="53"/>
  <c r="C15" i="53"/>
  <c r="C19" i="53"/>
  <c r="C23" i="53"/>
  <c r="C27" i="53"/>
  <c r="C31" i="53"/>
  <c r="C35" i="53"/>
  <c r="C39" i="53"/>
  <c r="C43" i="53"/>
  <c r="C47" i="53"/>
  <c r="C51" i="53"/>
  <c r="C55" i="53"/>
  <c r="C59" i="53"/>
  <c r="C6" i="53"/>
  <c r="C10" i="53"/>
  <c r="C14" i="53"/>
  <c r="C18" i="53"/>
  <c r="C26" i="53"/>
  <c r="C34" i="53"/>
  <c r="C42" i="53"/>
  <c r="C46" i="53"/>
  <c r="C54" i="53"/>
  <c r="C2" i="53"/>
  <c r="C4" i="53"/>
  <c r="C8" i="53"/>
  <c r="C12" i="53"/>
  <c r="C16" i="53"/>
  <c r="C20" i="53"/>
  <c r="C24" i="53"/>
  <c r="C28" i="53"/>
  <c r="C32" i="53"/>
  <c r="C36" i="53"/>
  <c r="C40" i="53"/>
  <c r="C44" i="53"/>
  <c r="C48" i="53"/>
  <c r="C52" i="53"/>
  <c r="C56" i="53"/>
  <c r="C60" i="53"/>
  <c r="C30" i="53"/>
  <c r="C5" i="53"/>
  <c r="C9" i="53"/>
  <c r="C13" i="53"/>
  <c r="C17" i="53"/>
  <c r="C21" i="53"/>
  <c r="C25" i="53"/>
  <c r="C29" i="53"/>
  <c r="C33" i="53"/>
  <c r="C37" i="53"/>
  <c r="C41" i="53"/>
  <c r="C45" i="53"/>
  <c r="C49" i="53"/>
  <c r="C53" i="53"/>
  <c r="C57" i="53"/>
  <c r="C61" i="53"/>
  <c r="C22" i="53"/>
  <c r="C38" i="53"/>
  <c r="C50" i="53"/>
  <c r="C58" i="53"/>
  <c r="AP24" i="47"/>
  <c r="U25" i="47" s="1"/>
  <c r="H10" i="48"/>
  <c r="X2" i="48"/>
  <c r="U49" i="47" l="1"/>
  <c r="U63" i="47"/>
  <c r="AC80" i="47"/>
  <c r="U11" i="47" l="1"/>
  <c r="U14" i="47" s="1"/>
  <c r="G8" i="47" l="1"/>
  <c r="I17" i="48" l="1"/>
  <c r="I16" i="48"/>
  <c r="I15" i="48"/>
  <c r="I14" i="48"/>
  <c r="I13" i="48"/>
  <c r="I12" i="48"/>
  <c r="I11" i="48"/>
  <c r="I110" i="48" s="1"/>
  <c r="A11" i="48"/>
  <c r="A12" i="48" s="1"/>
  <c r="A13" i="48" s="1"/>
  <c r="A14" i="48" s="1"/>
  <c r="A15" i="48" s="1"/>
  <c r="A16" i="48" s="1"/>
  <c r="A17" i="48" s="1"/>
  <c r="A18" i="48" s="1"/>
  <c r="A19" i="48" s="1"/>
  <c r="A20" i="48" s="1"/>
  <c r="A21" i="48" s="1"/>
  <c r="A22" i="48" s="1"/>
  <c r="A23" i="48" s="1"/>
  <c r="A24" i="48" s="1"/>
  <c r="A25" i="48" s="1"/>
  <c r="A26" i="48" s="1"/>
  <c r="A27" i="48" s="1"/>
  <c r="A28" i="48" s="1"/>
  <c r="A29" i="48" s="1"/>
  <c r="A30" i="48" s="1"/>
  <c r="A31" i="48" s="1"/>
  <c r="A32" i="48" s="1"/>
  <c r="A33" i="48" s="1"/>
  <c r="A34" i="48" s="1"/>
  <c r="A35" i="48" s="1"/>
  <c r="A36" i="48" s="1"/>
  <c r="A37" i="48" s="1"/>
  <c r="A38" i="48" s="1"/>
  <c r="A39" i="48" s="1"/>
  <c r="A40" i="48" s="1"/>
  <c r="A41" i="48" s="1"/>
  <c r="A42" i="48" s="1"/>
  <c r="A43" i="48" s="1"/>
  <c r="A44" i="48" s="1"/>
  <c r="A45" i="48" s="1"/>
  <c r="A46" i="48" s="1"/>
  <c r="A47" i="48" s="1"/>
  <c r="A48" i="48" s="1"/>
  <c r="A49" i="48" s="1"/>
  <c r="A50" i="48" s="1"/>
  <c r="A51" i="48" s="1"/>
  <c r="A52" i="48" s="1"/>
  <c r="A53" i="48" s="1"/>
  <c r="A54" i="48" s="1"/>
  <c r="A55" i="48" s="1"/>
  <c r="A56" i="48" s="1"/>
  <c r="A57" i="48" s="1"/>
  <c r="A58" i="48" s="1"/>
  <c r="A59" i="48" s="1"/>
  <c r="A60" i="48" s="1"/>
  <c r="A61" i="48" s="1"/>
  <c r="A62" i="48" s="1"/>
  <c r="A63" i="48" l="1"/>
  <c r="A64" i="48" s="1"/>
  <c r="A65" i="48" s="1"/>
  <c r="A66" i="48" s="1"/>
  <c r="A67" i="48" s="1"/>
  <c r="A68" i="48" s="1"/>
  <c r="A69" i="48" s="1"/>
  <c r="A70" i="48" s="1"/>
  <c r="A71" i="48" s="1"/>
  <c r="A72" i="48" s="1"/>
  <c r="A73" i="48" s="1"/>
  <c r="A74" i="48" s="1"/>
  <c r="A75" i="48" s="1"/>
  <c r="A76" i="48" s="1"/>
  <c r="A77" i="48" s="1"/>
  <c r="A78" i="48" s="1"/>
  <c r="A79" i="48" s="1"/>
  <c r="A80" i="48" s="1"/>
  <c r="A81" i="48" s="1"/>
  <c r="A82" i="48" s="1"/>
  <c r="A83" i="48" s="1"/>
  <c r="A84" i="48" s="1"/>
  <c r="A85" i="48" s="1"/>
  <c r="A86" i="48" s="1"/>
  <c r="A87" i="48" s="1"/>
  <c r="A88" i="48" s="1"/>
  <c r="A89" i="48" s="1"/>
  <c r="A90" i="48" s="1"/>
  <c r="A91" i="48" s="1"/>
  <c r="A92" i="48" s="1"/>
  <c r="A93" i="48" s="1"/>
  <c r="A94" i="48" s="1"/>
  <c r="A95" i="48" s="1"/>
  <c r="A96" i="48" s="1"/>
  <c r="A97" i="48" s="1"/>
  <c r="A98" i="48" s="1"/>
  <c r="A99" i="48" s="1"/>
  <c r="A100" i="48" s="1"/>
  <c r="A101" i="48" s="1"/>
  <c r="A102" i="48" s="1"/>
  <c r="A103" i="48" s="1"/>
  <c r="A104" i="48" s="1"/>
  <c r="A105" i="48" s="1"/>
  <c r="A106" i="48" s="1"/>
  <c r="A107" i="48" s="1"/>
  <c r="A108" i="48" s="1"/>
  <c r="A109" i="48" s="1"/>
  <c r="B55" i="53"/>
  <c r="B59" i="53"/>
  <c r="B56" i="53"/>
  <c r="B61" i="53"/>
  <c r="B60" i="53"/>
  <c r="B57" i="53"/>
  <c r="B54" i="53"/>
  <c r="B58" i="53"/>
  <c r="U66" i="47"/>
  <c r="AJ61" i="47" s="1"/>
  <c r="U72" i="47"/>
  <c r="AJ67" i="47" s="1"/>
  <c r="U48" i="47"/>
  <c r="J111" i="48"/>
</calcChain>
</file>

<file path=xl/comments1.xml><?xml version="1.0" encoding="utf-8"?>
<comments xmlns="http://schemas.openxmlformats.org/spreadsheetml/2006/main">
  <authors>
    <author>作成者</author>
  </authors>
  <commentList>
    <comment ref="C8" authorId="0" shapeId="0">
      <text>
        <r>
          <rPr>
            <b/>
            <sz val="9"/>
            <color indexed="81"/>
            <rFont val="游ゴシック"/>
            <family val="3"/>
            <charset val="128"/>
          </rPr>
          <t>数字5文字を半角で入力</t>
        </r>
      </text>
    </comment>
    <comment ref="C12" authorId="0" shapeId="0">
      <text>
        <r>
          <rPr>
            <b/>
            <sz val="9"/>
            <color indexed="81"/>
            <rFont val="游ゴシック"/>
            <family val="3"/>
            <charset val="128"/>
          </rPr>
          <t>令和５年度
→「５」を入力</t>
        </r>
      </text>
    </comment>
  </commentList>
</comments>
</file>

<file path=xl/comments2.xml><?xml version="1.0" encoding="utf-8"?>
<comments xmlns="http://schemas.openxmlformats.org/spreadsheetml/2006/main">
  <authors>
    <author>作成者</author>
  </authors>
  <commentList>
    <comment ref="U25" authorId="0" shapeId="0">
      <text>
        <r>
          <rPr>
            <b/>
            <sz val="12"/>
            <color indexed="81"/>
            <rFont val="游ゴシック"/>
            <family val="3"/>
            <charset val="128"/>
          </rPr>
          <t>「特定加算実績額」とは，賃金改善実施期間における加算実績額のうち加算Ⅲ新規事由に係る額として，次に掲げる施設・事業所の区分に応じ，それぞれに定めるところにより算定した額(千円未満の端数は切捨て）のことです。
（ⅰ）加算前年度に処遇改善等加算Ⅲの適用を受けており，加算当年度に適用を受けようとする加算Ⅲの単価が公定価格の改定により加算前年度に比して増加する場合
＜算式＞
｛「加算当年度の単価」－「基準年度の単価」×「加算当年度の加算Ⅲ算定対象人数」｝×「賃金改善実施期間の月数」
（ⅱ）新たに処遇改善等加算Ⅲの適用を受けようとする場合及び（ⅲ）令和4年度に引き続き令和5年度も加算Ⅲの適用を受けようとする場合
＜算式＞
「加算当年度の単価」×「加算当年度の加算Ⅲ算定対象人数」×「賃金改善実施期間の月数」</t>
        </r>
      </text>
    </comment>
    <comment ref="U32" authorId="0" shapeId="0">
      <text>
        <r>
          <rPr>
            <b/>
            <sz val="11"/>
            <color indexed="81"/>
            <rFont val="游ゴシック"/>
            <family val="3"/>
            <charset val="128"/>
          </rPr>
          <t>【支払い賃金】
処遇改善等加算Ⅲによる賃金改善の対象となっている職員についてのみ記載ください。処遇改善等加算Ⅲによる金額だけでなく、毎月支払われる基本給及び手当・処遇改善等加算Ⅱによる支払額について記載する必要があります。
※賃金改善に伴い増加する超過勤務手当や一時金は含みますが、処遇改善等加算Ⅰ・スタートアップ事業費補助金による支払い額，通勤手当や扶養手当を始めとする個人的な事情に基づいて支払われる手当は除きます。</t>
        </r>
      </text>
    </comment>
    <comment ref="U34" authorId="0" shapeId="0">
      <text>
        <r>
          <rPr>
            <b/>
            <sz val="11"/>
            <color indexed="81"/>
            <rFont val="游ゴシック"/>
            <family val="3"/>
            <charset val="128"/>
          </rPr>
          <t>加算Ⅱの新規事由による賃金改善額がある場合は金額を記載ください。</t>
        </r>
      </text>
    </comment>
    <comment ref="U36" authorId="0" shapeId="0">
      <text>
        <r>
          <rPr>
            <b/>
            <sz val="11"/>
            <color indexed="81"/>
            <rFont val="游ゴシック"/>
            <family val="3"/>
            <charset val="128"/>
          </rPr>
          <t>【加算前年度の賃金水準】
起点賃金水準の算出方法については，参考資料「起点賃金水準の算出方法について」を参照ください。</t>
        </r>
      </text>
    </comment>
    <comment ref="U37" authorId="0" shapeId="0">
      <text>
        <r>
          <rPr>
            <b/>
            <sz val="11"/>
            <color indexed="81"/>
            <rFont val="游ゴシック"/>
            <family val="3"/>
            <charset val="128"/>
          </rPr>
          <t>【加算当年度の公定価格における人件費の改定分】
処遇改善等加算Ⅲの対象職員に係る人件費の改定分の金額を記載します。</t>
        </r>
      </text>
    </comment>
    <comment ref="U38" authorId="0" shapeId="0">
      <text>
        <r>
          <rPr>
            <b/>
            <sz val="11"/>
            <color indexed="81"/>
            <rFont val="游ゴシック"/>
            <family val="3"/>
            <charset val="128"/>
          </rPr>
          <t>【事業主負担増加相当総額】
「事業主負担増加相当総額」とは，処遇改善等加算Ⅲ対象職員について，
「賃金改善実績額」に応じて増加した法定福利費等の事業主負担分に相当する
額を合算して得た額をいい，次の＜算式＞により算定することを標準とします。
＜算式＞
「加算前年度における法定福利費等の事業主負担分の総額」÷
「加算前年度における賃金の総額」×「加算当年度の賃金改善実績額」</t>
        </r>
      </text>
    </comment>
    <comment ref="AL53" authorId="0" shapeId="0">
      <text>
        <r>
          <rPr>
            <b/>
            <sz val="11"/>
            <color indexed="81"/>
            <rFont val="游ゴシック"/>
            <family val="3"/>
            <charset val="128"/>
          </rPr>
          <t xml:space="preserve">当年度の加算残額が生じている場合，その支払い状況等について記入してください。
</t>
        </r>
        <r>
          <rPr>
            <b/>
            <u/>
            <sz val="11"/>
            <color indexed="10"/>
            <rFont val="游ゴシック"/>
            <family val="3"/>
            <charset val="128"/>
          </rPr>
          <t>残額なしの場合，②～④すべて記載不要</t>
        </r>
        <r>
          <rPr>
            <b/>
            <sz val="11"/>
            <color indexed="81"/>
            <rFont val="游ゴシック"/>
            <family val="3"/>
            <charset val="128"/>
          </rPr>
          <t>です。</t>
        </r>
      </text>
    </comment>
    <comment ref="AJ61" authorId="0" shapeId="0">
      <text>
        <r>
          <rPr>
            <b/>
            <sz val="11"/>
            <color indexed="81"/>
            <rFont val="游ゴシック"/>
            <family val="3"/>
            <charset val="128"/>
          </rPr>
          <t>「要確認」と表示されている場合，Ｂの額がＡの額よりかつDの額がCの額も低くなっておりますので再度ご確認ください。</t>
        </r>
      </text>
    </comment>
    <comment ref="AJ67" authorId="0" shapeId="0">
      <text>
        <r>
          <rPr>
            <b/>
            <sz val="11"/>
            <color indexed="81"/>
            <rFont val="游ゴシック"/>
            <family val="3"/>
            <charset val="128"/>
          </rPr>
          <t>「要確認」と表示されている場合，Ｂの額がＡの額よりかつDの額がCの額も低くなっておりますので再度ご確認ください。</t>
        </r>
      </text>
    </comment>
    <comment ref="AC79" authorId="0" shapeId="0">
      <text>
        <r>
          <rPr>
            <b/>
            <sz val="11"/>
            <color indexed="81"/>
            <rFont val="游ゴシック"/>
            <family val="3"/>
            <charset val="128"/>
          </rPr>
          <t>日付は令和６年３月３１日となります。</t>
        </r>
      </text>
    </comment>
    <comment ref="AC81" authorId="0" shapeId="0">
      <text>
        <r>
          <rPr>
            <b/>
            <sz val="11"/>
            <color indexed="81"/>
            <rFont val="游ゴシック"/>
            <family val="3"/>
            <charset val="128"/>
          </rPr>
          <t>　代表者名の記載漏れのないようにお願いします。
　また，押印は不要です。</t>
        </r>
      </text>
    </comment>
  </commentList>
</comments>
</file>

<file path=xl/comments3.xml><?xml version="1.0" encoding="utf-8"?>
<comments xmlns="http://schemas.openxmlformats.org/spreadsheetml/2006/main">
  <authors>
    <author>作成者</author>
  </authors>
  <commentList>
    <comment ref="I3" authorId="0" shapeId="0">
      <text>
        <r>
          <rPr>
            <b/>
            <sz val="12"/>
            <color indexed="81"/>
            <rFont val="游ゴシック"/>
            <family val="3"/>
            <charset val="128"/>
          </rPr>
          <t>記載してください。</t>
        </r>
      </text>
    </comment>
    <comment ref="E7" authorId="0" shapeId="0">
      <text>
        <r>
          <rPr>
            <b/>
            <sz val="11"/>
            <color indexed="81"/>
            <rFont val="游ゴシック"/>
            <family val="3"/>
            <charset val="128"/>
          </rPr>
          <t>プルダウンで選択してください。</t>
        </r>
      </text>
    </comment>
    <comment ref="F7" authorId="0" shapeId="0">
      <text>
        <r>
          <rPr>
            <b/>
            <sz val="11"/>
            <color indexed="81"/>
            <rFont val="游ゴシック"/>
            <family val="3"/>
            <charset val="128"/>
          </rPr>
          <t>プルダウンで選択してください。</t>
        </r>
      </text>
    </comment>
    <comment ref="I7" authorId="0" shapeId="0">
      <text>
        <r>
          <rPr>
            <b/>
            <sz val="11"/>
            <color indexed="81"/>
            <rFont val="游ゴシック"/>
            <family val="3"/>
            <charset val="128"/>
          </rPr>
          <t>【加算Ⅲによる賃金改善額】
公定価格における処遇改善等加算Ⅰ及び処遇改善等加算Ⅱにおける賃金改善額及び支払い賃金は除いてください。</t>
        </r>
      </text>
    </comment>
    <comment ref="L7" authorId="0" shapeId="0">
      <text>
        <r>
          <rPr>
            <b/>
            <u/>
            <sz val="14"/>
            <color indexed="10"/>
            <rFont val="游ゴシック"/>
            <family val="3"/>
            <charset val="128"/>
          </rPr>
          <t>※6　入力箇所はL40セルです。
忘れずに入力をお願いします！</t>
        </r>
      </text>
    </comment>
    <comment ref="M7" authorId="0" shapeId="0">
      <text>
        <r>
          <rPr>
            <b/>
            <sz val="11"/>
            <color indexed="81"/>
            <rFont val="游ゴシック"/>
            <family val="3"/>
            <charset val="128"/>
          </rPr>
          <t>【月内訳の記載例】
　たとえば，職員Ａに対して「9,000円／月」を改善した場合、M列～Ｘ列に「9,000」という金額を入力します。</t>
        </r>
      </text>
    </comment>
    <comment ref="Z7" authorId="0" shapeId="0">
      <text>
        <r>
          <rPr>
            <b/>
            <sz val="11"/>
            <color indexed="81"/>
            <rFont val="游ゴシック"/>
            <family val="3"/>
            <charset val="128"/>
          </rPr>
          <t>【備考】
事業実施期間中の採用や退職がある場合にはその旨、また、賃金改善額が他の職員と比較して高額（定額、賃金改善を実施しない場合も含む）である場合についてはその理由を記入してください。</t>
        </r>
      </text>
    </comment>
    <comment ref="J8" authorId="0" shapeId="0">
      <text>
        <r>
          <rPr>
            <b/>
            <sz val="11"/>
            <color indexed="81"/>
            <rFont val="游ゴシック"/>
            <family val="3"/>
            <charset val="128"/>
          </rPr>
          <t>【基本給及び決まって毎月支払う手当】
通勤手当や扶養手当を始めとする個人的な事情に基づいて支払われる手当は含めません。
賃金改善見込額のうち、基本給及び決まって毎月支払う手当の改善額を記載してください。</t>
        </r>
      </text>
    </comment>
    <comment ref="K8" authorId="0" shapeId="0">
      <text>
        <r>
          <rPr>
            <b/>
            <sz val="11"/>
            <color indexed="81"/>
            <rFont val="游ゴシック"/>
            <family val="3"/>
            <charset val="128"/>
          </rPr>
          <t>【その他】
「基本給及び決まって毎月支払う手当」以外での改善額を記載してください。
（例：給与引き上げによる賞与や一時金等）</t>
        </r>
      </text>
    </comment>
    <comment ref="L110" authorId="0" shapeId="0">
      <text>
        <r>
          <rPr>
            <b/>
            <sz val="14"/>
            <color indexed="81"/>
            <rFont val="游ゴシック"/>
            <family val="3"/>
            <charset val="128"/>
          </rPr>
          <t xml:space="preserve">【賃金改善に伴い増加する法定福利費等の事業主負担分】
</t>
        </r>
        <r>
          <rPr>
            <b/>
            <u val="double"/>
            <sz val="14"/>
            <color indexed="10"/>
            <rFont val="游ゴシック"/>
            <family val="3"/>
            <charset val="128"/>
          </rPr>
          <t>忘れずに入力</t>
        </r>
        <r>
          <rPr>
            <b/>
            <sz val="14"/>
            <color indexed="81"/>
            <rFont val="游ゴシック"/>
            <family val="3"/>
            <charset val="128"/>
          </rPr>
          <t>をお願いいたします。</t>
        </r>
      </text>
    </comment>
    <comment ref="J111" authorId="0" shapeId="0">
      <text>
        <r>
          <rPr>
            <b/>
            <sz val="14"/>
            <color indexed="81"/>
            <rFont val="游ゴシック"/>
            <family val="3"/>
            <charset val="128"/>
          </rPr>
          <t>基本給及び決まって毎月支払う手当によるものの割合が66.7％以上であることが必要です。</t>
        </r>
      </text>
    </comment>
  </commentList>
</comments>
</file>

<file path=xl/comments4.xml><?xml version="1.0" encoding="utf-8"?>
<comments xmlns="http://schemas.openxmlformats.org/spreadsheetml/2006/main">
  <authors>
    <author>作成者</author>
  </authors>
  <commentList>
    <comment ref="F22" authorId="0" shapeId="0">
      <text>
        <r>
          <rPr>
            <b/>
            <sz val="11"/>
            <color indexed="81"/>
            <rFont val="游ゴシック"/>
            <family val="3"/>
            <charset val="128"/>
          </rPr>
          <t xml:space="preserve">OKと出ることを確認してください。
※拠出額と受入額が同額の場合OKになります。
</t>
        </r>
      </text>
    </comment>
  </commentList>
</comments>
</file>

<file path=xl/comments5.xml><?xml version="1.0" encoding="utf-8"?>
<comments xmlns="http://schemas.openxmlformats.org/spreadsheetml/2006/main">
  <authors>
    <author>作成者</author>
  </authors>
  <commentList>
    <comment ref="N1" authorId="0" shapeId="0">
      <text>
        <r>
          <rPr>
            <b/>
            <u/>
            <sz val="14"/>
            <color indexed="10"/>
            <rFont val="游ゴシック"/>
            <family val="3"/>
            <charset val="128"/>
          </rPr>
          <t>別紙様式10別添１に記載の職員について，</t>
        </r>
        <r>
          <rPr>
            <b/>
            <sz val="14"/>
            <color indexed="81"/>
            <rFont val="游ゴシック"/>
            <family val="3"/>
            <charset val="128"/>
          </rPr>
          <t>一人一人作成してください。別添Wordの様式使用も可です。
Wordに差込印刷をする際は「差込用データ（提出不要）」シートを使用すると便利です。</t>
        </r>
      </text>
    </comment>
    <comment ref="C6" authorId="0" shapeId="0">
      <text>
        <r>
          <rPr>
            <b/>
            <sz val="12"/>
            <color indexed="81"/>
            <rFont val="游ゴシック"/>
            <family val="3"/>
            <charset val="128"/>
          </rPr>
          <t>本確認書の内容について，以下説明します。
【基準年度が令和４年度の場合】
①令和４年度において，令和５年度と同等の働き方をしていた場合</t>
        </r>
        <r>
          <rPr>
            <b/>
            <sz val="10"/>
            <color indexed="81"/>
            <rFont val="游ゴシック"/>
            <family val="3"/>
            <charset val="128"/>
          </rPr>
          <t>（※１）</t>
        </r>
        <r>
          <rPr>
            <b/>
            <sz val="12"/>
            <color indexed="81"/>
            <rFont val="游ゴシック"/>
            <family val="3"/>
            <charset val="128"/>
          </rPr>
          <t>に想定される給与</t>
        </r>
        <r>
          <rPr>
            <b/>
            <sz val="10"/>
            <color indexed="81"/>
            <rFont val="游ゴシック"/>
            <family val="3"/>
            <charset val="128"/>
          </rPr>
          <t>（※２）</t>
        </r>
        <r>
          <rPr>
            <b/>
            <sz val="12"/>
            <color indexed="81"/>
            <rFont val="游ゴシック"/>
            <family val="3"/>
            <charset val="128"/>
          </rPr>
          <t>の年額</t>
        </r>
        <r>
          <rPr>
            <b/>
            <sz val="10"/>
            <color indexed="81"/>
            <rFont val="游ゴシック"/>
            <family val="3"/>
            <charset val="128"/>
          </rPr>
          <t>（※３）</t>
        </r>
        <r>
          <rPr>
            <b/>
            <sz val="12"/>
            <color indexed="81"/>
            <rFont val="游ゴシック"/>
            <family val="3"/>
            <charset val="128"/>
          </rPr>
          <t xml:space="preserve">
②令和５年度における給与</t>
        </r>
        <r>
          <rPr>
            <b/>
            <sz val="10"/>
            <color indexed="81"/>
            <rFont val="游ゴシック"/>
            <family val="3"/>
            <charset val="128"/>
          </rPr>
          <t>（※２）</t>
        </r>
        <r>
          <rPr>
            <b/>
            <sz val="12"/>
            <color indexed="81"/>
            <rFont val="游ゴシック"/>
            <family val="3"/>
            <charset val="128"/>
          </rPr>
          <t>の年額</t>
        </r>
        <r>
          <rPr>
            <b/>
            <sz val="10"/>
            <color indexed="81"/>
            <rFont val="游ゴシック"/>
            <family val="3"/>
            <charset val="128"/>
          </rPr>
          <t>（※３）</t>
        </r>
        <r>
          <rPr>
            <b/>
            <sz val="12"/>
            <color indexed="81"/>
            <rFont val="游ゴシック"/>
            <family val="3"/>
            <charset val="128"/>
          </rPr>
          <t xml:space="preserve">
を比較した際，
「基準年度の賃金水準が維持された」とは，①＝②である状態を指します。
「基準年度を上回る賃金改善が行われた」とは，①＜②である状態を指します。</t>
        </r>
        <r>
          <rPr>
            <b/>
            <sz val="11"/>
            <color indexed="81"/>
            <rFont val="游ゴシック"/>
            <family val="3"/>
            <charset val="128"/>
          </rPr>
          <t xml:space="preserve">
</t>
        </r>
        <r>
          <rPr>
            <b/>
            <sz val="10"/>
            <color indexed="81"/>
            <rFont val="游ゴシック"/>
            <family val="3"/>
            <charset val="128"/>
          </rPr>
          <t xml:space="preserve">
（※１）令和４年度において，令和５年度と同じ「職位」，同じ「勤務日数」等で働いていた場合を想定をします。詳しくは「起点賃金水準の算出方法について」を参照ください。
（※２）時間外勤務手当，休日出勤手当，深夜勤務手当，皆勤手当，通勤手当，家族手当及び臨時の賃金（結婚手当等）や研修の受講料等は除きます。
（※３）法定福利費等の事業主負担分は除きます。</t>
        </r>
      </text>
    </comment>
    <comment ref="M15" authorId="0" shapeId="0">
      <text>
        <r>
          <rPr>
            <b/>
            <sz val="12"/>
            <color indexed="81"/>
            <rFont val="游ゴシック"/>
            <family val="3"/>
            <charset val="128"/>
          </rPr>
          <t>各職員の署名の場合は捺印は不要，記名の場合は押印が必要です。
退職等で対象職員からの確認印をもらえない場合は，その理由を下記備考欄に記載してください。
【例】令和6年８月15日退職のため確認書なし。
　　　当該職員への賃金改善額の支払いは，施設長が確認した。</t>
        </r>
      </text>
    </comment>
  </commentList>
</comments>
</file>

<file path=xl/sharedStrings.xml><?xml version="1.0" encoding="utf-8"?>
<sst xmlns="http://schemas.openxmlformats.org/spreadsheetml/2006/main" count="2954" uniqueCount="1932">
  <si>
    <t>施設・事業所名</t>
    <rPh sb="0" eb="2">
      <t>シセツ</t>
    </rPh>
    <rPh sb="3" eb="6">
      <t>ジギョウショ</t>
    </rPh>
    <rPh sb="6" eb="7">
      <t>メイ</t>
    </rPh>
    <phoneticPr fontId="7"/>
  </si>
  <si>
    <t>①</t>
    <phoneticPr fontId="7"/>
  </si>
  <si>
    <t>②</t>
    <phoneticPr fontId="7"/>
  </si>
  <si>
    <t>③</t>
    <phoneticPr fontId="7"/>
  </si>
  <si>
    <t>円</t>
    <rPh sb="0" eb="1">
      <t>エン</t>
    </rPh>
    <phoneticPr fontId="7"/>
  </si>
  <si>
    <t>事業者名</t>
    <rPh sb="0" eb="4">
      <t>ジギョウシャメイ</t>
    </rPh>
    <phoneticPr fontId="7"/>
  </si>
  <si>
    <t>代表者名</t>
    <rPh sb="0" eb="3">
      <t>ダイヒョウシャ</t>
    </rPh>
    <rPh sb="3" eb="4">
      <t>メイ</t>
    </rPh>
    <phoneticPr fontId="7"/>
  </si>
  <si>
    <t>都道府県名</t>
    <rPh sb="0" eb="4">
      <t>トドウフケン</t>
    </rPh>
    <rPh sb="4" eb="5">
      <t>メイ</t>
    </rPh>
    <phoneticPr fontId="7"/>
  </si>
  <si>
    <t>市町村名</t>
    <rPh sb="0" eb="4">
      <t>シチョウソンメイ</t>
    </rPh>
    <phoneticPr fontId="7"/>
  </si>
  <si>
    <t>番号</t>
    <rPh sb="0" eb="2">
      <t>バンゴウ</t>
    </rPh>
    <phoneticPr fontId="7"/>
  </si>
  <si>
    <t>④</t>
    <phoneticPr fontId="7"/>
  </si>
  <si>
    <t>　具体的な支払い方法</t>
    <rPh sb="1" eb="4">
      <t>グタイテキ</t>
    </rPh>
    <rPh sb="5" eb="7">
      <t>シハラ</t>
    </rPh>
    <rPh sb="8" eb="10">
      <t>ホウホウ</t>
    </rPh>
    <phoneticPr fontId="7"/>
  </si>
  <si>
    <t>支払った給与の項目</t>
    <rPh sb="0" eb="2">
      <t>シハラ</t>
    </rPh>
    <rPh sb="4" eb="6">
      <t>キュウヨ</t>
    </rPh>
    <rPh sb="7" eb="9">
      <t>コウモク</t>
    </rPh>
    <phoneticPr fontId="7"/>
  </si>
  <si>
    <t>賃金改善の方法</t>
    <rPh sb="0" eb="2">
      <t>チンギン</t>
    </rPh>
    <rPh sb="2" eb="4">
      <t>カイゼン</t>
    </rPh>
    <rPh sb="5" eb="7">
      <t>ホウホウ</t>
    </rPh>
    <phoneticPr fontId="7"/>
  </si>
  <si>
    <t>施設・事業所類型</t>
    <rPh sb="0" eb="2">
      <t>シセツ</t>
    </rPh>
    <rPh sb="3" eb="6">
      <t>ジギョウショ</t>
    </rPh>
    <rPh sb="6" eb="8">
      <t>ルイケイ</t>
    </rPh>
    <phoneticPr fontId="7"/>
  </si>
  <si>
    <t>基本給</t>
    <rPh sb="0" eb="3">
      <t>キホンキュウ</t>
    </rPh>
    <phoneticPr fontId="7"/>
  </si>
  <si>
    <t>合計</t>
    <rPh sb="0" eb="2">
      <t>ゴウケイ</t>
    </rPh>
    <phoneticPr fontId="7"/>
  </si>
  <si>
    <t>※</t>
    <phoneticPr fontId="7"/>
  </si>
  <si>
    <t>○</t>
    <phoneticPr fontId="7"/>
  </si>
  <si>
    <t>支払いの有無</t>
    <rPh sb="0" eb="2">
      <t>シハラ</t>
    </rPh>
    <rPh sb="4" eb="6">
      <t>ウム</t>
    </rPh>
    <phoneticPr fontId="7"/>
  </si>
  <si>
    <t>支払い時期</t>
    <rPh sb="0" eb="2">
      <t>シハラ</t>
    </rPh>
    <rPh sb="3" eb="5">
      <t>ジキ</t>
    </rPh>
    <phoneticPr fontId="7"/>
  </si>
  <si>
    <t>加算残額に対応した賃金の支払い状況</t>
    <rPh sb="0" eb="2">
      <t>カサン</t>
    </rPh>
    <rPh sb="2" eb="4">
      <t>ザンガク</t>
    </rPh>
    <rPh sb="5" eb="7">
      <t>タイオウ</t>
    </rPh>
    <rPh sb="9" eb="11">
      <t>チンギン</t>
    </rPh>
    <rPh sb="12" eb="14">
      <t>シハラ</t>
    </rPh>
    <rPh sb="15" eb="17">
      <t>ジョウキョウ</t>
    </rPh>
    <phoneticPr fontId="7"/>
  </si>
  <si>
    <t>支払った給与の項目</t>
    <rPh sb="0" eb="2">
      <t>シハラ</t>
    </rPh>
    <rPh sb="4" eb="6">
      <t>キュウヨ</t>
    </rPh>
    <rPh sb="5" eb="6">
      <t>シキュウ</t>
    </rPh>
    <rPh sb="7" eb="9">
      <t>コウモク</t>
    </rPh>
    <phoneticPr fontId="7"/>
  </si>
  <si>
    <t>加算前年度の加算残額に対応した賃金の支払い状況</t>
    <rPh sb="0" eb="2">
      <t>カサン</t>
    </rPh>
    <rPh sb="2" eb="5">
      <t>ゼンネンド</t>
    </rPh>
    <rPh sb="6" eb="8">
      <t>カサン</t>
    </rPh>
    <rPh sb="8" eb="10">
      <t>ザンガク</t>
    </rPh>
    <rPh sb="11" eb="13">
      <t>タイオウ</t>
    </rPh>
    <rPh sb="15" eb="17">
      <t>チンギン</t>
    </rPh>
    <rPh sb="18" eb="20">
      <t>シハラ</t>
    </rPh>
    <rPh sb="21" eb="23">
      <t>ジョウキョウ</t>
    </rPh>
    <phoneticPr fontId="7"/>
  </si>
  <si>
    <t>（以下、加算残額が生じた場合のみ記入）</t>
    <rPh sb="1" eb="3">
      <t>イカ</t>
    </rPh>
    <rPh sb="4" eb="6">
      <t>カサン</t>
    </rPh>
    <rPh sb="6" eb="8">
      <t>ザンガク</t>
    </rPh>
    <rPh sb="9" eb="10">
      <t>ショウ</t>
    </rPh>
    <rPh sb="12" eb="14">
      <t>バアイ</t>
    </rPh>
    <rPh sb="16" eb="18">
      <t>キニュウ</t>
    </rPh>
    <phoneticPr fontId="7"/>
  </si>
  <si>
    <t>加算前年度の加算残額</t>
    <rPh sb="0" eb="2">
      <t>カサン</t>
    </rPh>
    <rPh sb="2" eb="5">
      <t>ゼンネンド</t>
    </rPh>
    <rPh sb="6" eb="8">
      <t>カサン</t>
    </rPh>
    <rPh sb="8" eb="10">
      <t>ザンガク</t>
    </rPh>
    <phoneticPr fontId="7"/>
  </si>
  <si>
    <t>施設・事業所名</t>
    <phoneticPr fontId="7"/>
  </si>
  <si>
    <t>No</t>
    <phoneticPr fontId="7"/>
  </si>
  <si>
    <t>職員名</t>
    <phoneticPr fontId="7"/>
  </si>
  <si>
    <t>総額</t>
    <rPh sb="0" eb="2">
      <t>ソウガク</t>
    </rPh>
    <phoneticPr fontId="7"/>
  </si>
  <si>
    <t>【記入における留意事項】</t>
    <phoneticPr fontId="7"/>
  </si>
  <si>
    <t>※1</t>
    <phoneticPr fontId="7"/>
  </si>
  <si>
    <t>※2　</t>
    <phoneticPr fontId="7"/>
  </si>
  <si>
    <t>※4</t>
    <phoneticPr fontId="7"/>
  </si>
  <si>
    <t>（５）加算実績額と賃金改善に要した費用の総額との差額について</t>
    <rPh sb="3" eb="5">
      <t>カサン</t>
    </rPh>
    <rPh sb="5" eb="8">
      <t>ジッセキガク</t>
    </rPh>
    <rPh sb="9" eb="11">
      <t>チンギン</t>
    </rPh>
    <rPh sb="11" eb="13">
      <t>カイゼン</t>
    </rPh>
    <rPh sb="14" eb="15">
      <t>ヨウ</t>
    </rPh>
    <rPh sb="17" eb="19">
      <t>ヒヨウ</t>
    </rPh>
    <rPh sb="20" eb="22">
      <t>ソウガク</t>
    </rPh>
    <rPh sb="24" eb="26">
      <t>サガク</t>
    </rPh>
    <phoneticPr fontId="7"/>
  </si>
  <si>
    <t>同一事業者内における拠出実績額・受入実績額一覧表</t>
    <rPh sb="0" eb="2">
      <t>ドウイツ</t>
    </rPh>
    <rPh sb="2" eb="5">
      <t>ジギョウシャ</t>
    </rPh>
    <rPh sb="5" eb="6">
      <t>ナイ</t>
    </rPh>
    <rPh sb="10" eb="12">
      <t>キョシュツ</t>
    </rPh>
    <rPh sb="12" eb="14">
      <t>ジッセキ</t>
    </rPh>
    <rPh sb="14" eb="15">
      <t>ガク</t>
    </rPh>
    <rPh sb="16" eb="18">
      <t>ウケイレ</t>
    </rPh>
    <rPh sb="18" eb="20">
      <t>ジッセキ</t>
    </rPh>
    <rPh sb="20" eb="21">
      <t>ガク</t>
    </rPh>
    <rPh sb="21" eb="23">
      <t>イチラン</t>
    </rPh>
    <rPh sb="23" eb="24">
      <t>ヒョウ</t>
    </rPh>
    <phoneticPr fontId="7"/>
  </si>
  <si>
    <t>賃金改善等実績総額（②＋⑨）（千円未満の端数は切り捨て）</t>
    <rPh sb="0" eb="2">
      <t>チンギン</t>
    </rPh>
    <rPh sb="2" eb="4">
      <t>カイゼン</t>
    </rPh>
    <rPh sb="4" eb="5">
      <t>トウ</t>
    </rPh>
    <rPh sb="5" eb="7">
      <t>ジッセキ</t>
    </rPh>
    <rPh sb="7" eb="9">
      <t>ソウガク</t>
    </rPh>
    <phoneticPr fontId="7"/>
  </si>
  <si>
    <t>③支払賃金</t>
    <phoneticPr fontId="7"/>
  </si>
  <si>
    <t>⑥起点賃金水準（⑦＋⑧）</t>
    <phoneticPr fontId="7"/>
  </si>
  <si>
    <t>※7</t>
    <phoneticPr fontId="7"/>
  </si>
  <si>
    <t>④③のうち、加算前年度の加算残額に係る支払賃金</t>
    <phoneticPr fontId="7"/>
  </si>
  <si>
    <t>※8</t>
    <phoneticPr fontId="12"/>
  </si>
  <si>
    <t xml:space="preserve">①
</t>
    <phoneticPr fontId="7"/>
  </si>
  <si>
    <t>⑤③のうち、加算Ⅱの新規事由による賃金改善額</t>
    <rPh sb="6" eb="8">
      <t>カサン</t>
    </rPh>
    <rPh sb="10" eb="12">
      <t>シンキ</t>
    </rPh>
    <rPh sb="12" eb="14">
      <t>ジユウ</t>
    </rPh>
    <phoneticPr fontId="7"/>
  </si>
  <si>
    <t>⑧加算当年度の公定価格における人件費の改定分</t>
    <rPh sb="1" eb="3">
      <t>カサン</t>
    </rPh>
    <rPh sb="3" eb="6">
      <t>トウネンド</t>
    </rPh>
    <rPh sb="7" eb="9">
      <t>コウテイ</t>
    </rPh>
    <rPh sb="9" eb="11">
      <t>カカク</t>
    </rPh>
    <rPh sb="15" eb="18">
      <t>ジンケンヒ</t>
    </rPh>
    <rPh sb="19" eb="21">
      <t>カイテイ</t>
    </rPh>
    <rPh sb="21" eb="22">
      <t>ブン</t>
    </rPh>
    <phoneticPr fontId="7"/>
  </si>
  <si>
    <t>上記の内容について、全ての職員に対し周知をした上で、提出していることを証明いたします。</t>
    <rPh sb="0" eb="2">
      <t>ジョウキ</t>
    </rPh>
    <rPh sb="3" eb="5">
      <t>ナイヨウ</t>
    </rPh>
    <rPh sb="10" eb="11">
      <t>スベ</t>
    </rPh>
    <rPh sb="13" eb="15">
      <t>ショクイン</t>
    </rPh>
    <rPh sb="16" eb="17">
      <t>タイ</t>
    </rPh>
    <rPh sb="18" eb="20">
      <t>シュウチ</t>
    </rPh>
    <rPh sb="23" eb="24">
      <t>ウエ</t>
    </rPh>
    <rPh sb="26" eb="28">
      <t>テイシュツ</t>
    </rPh>
    <rPh sb="35" eb="37">
      <t>ショウメイ</t>
    </rPh>
    <phoneticPr fontId="7"/>
  </si>
  <si>
    <t>月</t>
    <rPh sb="0" eb="1">
      <t>ガツ</t>
    </rPh>
    <phoneticPr fontId="7"/>
  </si>
  <si>
    <t>日</t>
    <rPh sb="0" eb="1">
      <t>ニチ</t>
    </rPh>
    <phoneticPr fontId="7"/>
  </si>
  <si>
    <t>賃金改善内訳(職員別内訳)</t>
    <rPh sb="4" eb="6">
      <t>ウチワケ</t>
    </rPh>
    <rPh sb="7" eb="9">
      <t>ショクイン</t>
    </rPh>
    <rPh sb="9" eb="10">
      <t>ベツ</t>
    </rPh>
    <rPh sb="10" eb="12">
      <t>ウチワケ</t>
    </rPh>
    <phoneticPr fontId="7"/>
  </si>
  <si>
    <t>職種
※1</t>
    <rPh sb="0" eb="2">
      <t>ショクシュ</t>
    </rPh>
    <phoneticPr fontId="7"/>
  </si>
  <si>
    <t>常勤・非常勤の別
※2</t>
    <rPh sb="0" eb="2">
      <t>ジョウキン</t>
    </rPh>
    <rPh sb="3" eb="6">
      <t>ヒジョウキン</t>
    </rPh>
    <rPh sb="7" eb="8">
      <t>ベツ</t>
    </rPh>
    <phoneticPr fontId="7"/>
  </si>
  <si>
    <t>常勤換算値
※3</t>
    <rPh sb="0" eb="2">
      <t>ジョウキン</t>
    </rPh>
    <rPh sb="2" eb="4">
      <t>カンサン</t>
    </rPh>
    <rPh sb="4" eb="5">
      <t>チ</t>
    </rPh>
    <phoneticPr fontId="7"/>
  </si>
  <si>
    <t>賃金改善に伴い増加する法定福利費等の事業主負担分　※5</t>
    <phoneticPr fontId="7"/>
  </si>
  <si>
    <t>基本給及び決まって毎月支払う手当</t>
    <rPh sb="0" eb="3">
      <t>キホンキュウ</t>
    </rPh>
    <rPh sb="3" eb="4">
      <t>オヨ</t>
    </rPh>
    <rPh sb="5" eb="6">
      <t>キ</t>
    </rPh>
    <rPh sb="9" eb="11">
      <t>マイツキ</t>
    </rPh>
    <rPh sb="11" eb="13">
      <t>シハラ</t>
    </rPh>
    <rPh sb="14" eb="16">
      <t>テアテ</t>
    </rPh>
    <phoneticPr fontId="7"/>
  </si>
  <si>
    <t>その他</t>
    <rPh sb="2" eb="3">
      <t>ホカ</t>
    </rPh>
    <phoneticPr fontId="7"/>
  </si>
  <si>
    <t>施設・事業所に現に勤務している職員全員(職種を問わず、非常勤を含む。)を記入すること。</t>
    <rPh sb="36" eb="38">
      <t>キニュウ</t>
    </rPh>
    <phoneticPr fontId="7"/>
  </si>
  <si>
    <t>賃金改善に伴い増加する法定福利費等の事業主負担分を除く。</t>
    <phoneticPr fontId="7"/>
  </si>
  <si>
    <t>施設・事業所名※</t>
    <rPh sb="0" eb="2">
      <t>シセツ</t>
    </rPh>
    <rPh sb="3" eb="6">
      <t>ジギョウショ</t>
    </rPh>
    <rPh sb="6" eb="7">
      <t>メイ</t>
    </rPh>
    <phoneticPr fontId="7"/>
  </si>
  <si>
    <t>他事業所への拠出額</t>
    <rPh sb="0" eb="1">
      <t>ホカ</t>
    </rPh>
    <rPh sb="1" eb="3">
      <t>ジギョウ</t>
    </rPh>
    <rPh sb="3" eb="4">
      <t>ショ</t>
    </rPh>
    <rPh sb="6" eb="8">
      <t>キョシュツ</t>
    </rPh>
    <rPh sb="8" eb="9">
      <t>ガク</t>
    </rPh>
    <phoneticPr fontId="7"/>
  </si>
  <si>
    <t>他事業所からの受入額</t>
    <rPh sb="0" eb="1">
      <t>ホカ</t>
    </rPh>
    <rPh sb="1" eb="3">
      <t>ジギョウ</t>
    </rPh>
    <rPh sb="3" eb="4">
      <t>ショ</t>
    </rPh>
    <rPh sb="7" eb="9">
      <t>ウケイレ</t>
    </rPh>
    <rPh sb="9" eb="10">
      <t>ガク</t>
    </rPh>
    <phoneticPr fontId="7"/>
  </si>
  <si>
    <t>同一事業者が運営する全ての施設・事業所(特定教育・保育施設及び特定地域型保育事業所、特例保育を提供する施設)について記入すること。</t>
    <rPh sb="42" eb="44">
      <t>トクレイ</t>
    </rPh>
    <rPh sb="44" eb="46">
      <t>ホイク</t>
    </rPh>
    <rPh sb="47" eb="49">
      <t>テイキョウ</t>
    </rPh>
    <rPh sb="51" eb="53">
      <t>シセツ</t>
    </rPh>
    <phoneticPr fontId="7"/>
  </si>
  <si>
    <t>別紙様式10</t>
    <rPh sb="0" eb="2">
      <t>ベッシ</t>
    </rPh>
    <rPh sb="2" eb="4">
      <t>ヨウシキ</t>
    </rPh>
    <phoneticPr fontId="7"/>
  </si>
  <si>
    <t>（１）前年度の加算残額に対応する賃金改善の状況（前年度の加算残額がある場合のみ記入）</t>
    <rPh sb="3" eb="6">
      <t>ゼンネンド</t>
    </rPh>
    <rPh sb="7" eb="9">
      <t>カサン</t>
    </rPh>
    <rPh sb="9" eb="11">
      <t>ザンガク</t>
    </rPh>
    <rPh sb="12" eb="14">
      <t>タイオウ</t>
    </rPh>
    <rPh sb="16" eb="18">
      <t>チンギン</t>
    </rPh>
    <rPh sb="18" eb="20">
      <t>カイゼン</t>
    </rPh>
    <rPh sb="21" eb="23">
      <t>ジョウキョウ</t>
    </rPh>
    <rPh sb="24" eb="27">
      <t>ゼンネンド</t>
    </rPh>
    <rPh sb="28" eb="30">
      <t>カサン</t>
    </rPh>
    <rPh sb="30" eb="32">
      <t>ザンガク</t>
    </rPh>
    <rPh sb="35" eb="37">
      <t>バアイ</t>
    </rPh>
    <rPh sb="39" eb="41">
      <t>キニュウ</t>
    </rPh>
    <phoneticPr fontId="7"/>
  </si>
  <si>
    <t>⑨事業主負担増加相当総額</t>
    <rPh sb="8" eb="10">
      <t>ソウトウ</t>
    </rPh>
    <rPh sb="10" eb="11">
      <t>ソウ</t>
    </rPh>
    <phoneticPr fontId="7"/>
  </si>
  <si>
    <t>（４）他施設への配分等について</t>
    <rPh sb="3" eb="4">
      <t>ホカ</t>
    </rPh>
    <rPh sb="4" eb="6">
      <t>シセツ</t>
    </rPh>
    <rPh sb="8" eb="10">
      <t>ハイブン</t>
    </rPh>
    <rPh sb="10" eb="11">
      <t>トウ</t>
    </rPh>
    <phoneticPr fontId="12"/>
  </si>
  <si>
    <t>具体的な支払い方法</t>
    <rPh sb="0" eb="3">
      <t>グタイテキ</t>
    </rPh>
    <rPh sb="4" eb="6">
      <t>シハラ</t>
    </rPh>
    <rPh sb="7" eb="9">
      <t>ホウホウ</t>
    </rPh>
    <phoneticPr fontId="7"/>
  </si>
  <si>
    <t>別紙様式10別添１</t>
    <rPh sb="0" eb="2">
      <t>ベッシ</t>
    </rPh>
    <rPh sb="2" eb="4">
      <t>ヨウシキ</t>
    </rPh>
    <rPh sb="6" eb="8">
      <t>ベッテン</t>
    </rPh>
    <phoneticPr fontId="7"/>
  </si>
  <si>
    <t>加算Ⅲによる賃金改善額　※4</t>
    <rPh sb="0" eb="2">
      <t>カサン</t>
    </rPh>
    <rPh sb="6" eb="8">
      <t>チンギン</t>
    </rPh>
    <rPh sb="8" eb="10">
      <t>カイゼン</t>
    </rPh>
    <rPh sb="10" eb="11">
      <t>ガク</t>
    </rPh>
    <phoneticPr fontId="7"/>
  </si>
  <si>
    <t>賃金改善月額※6</t>
    <rPh sb="0" eb="2">
      <t>チンギン</t>
    </rPh>
    <rPh sb="2" eb="4">
      <t>カイゼン</t>
    </rPh>
    <rPh sb="4" eb="6">
      <t>ゲツガク</t>
    </rPh>
    <phoneticPr fontId="7"/>
  </si>
  <si>
    <t>備考　※7</t>
    <rPh sb="0" eb="2">
      <t>ビコウ</t>
    </rPh>
    <phoneticPr fontId="7"/>
  </si>
  <si>
    <t>加算による賃金改善のうち、基本給及び決まって毎月支払う手当によるものの割合※8</t>
    <rPh sb="0" eb="2">
      <t>カサン</t>
    </rPh>
    <rPh sb="5" eb="7">
      <t>チンギン</t>
    </rPh>
    <rPh sb="7" eb="9">
      <t>カイゼン</t>
    </rPh>
    <rPh sb="13" eb="16">
      <t>キホンキュウ</t>
    </rPh>
    <rPh sb="16" eb="17">
      <t>オヨ</t>
    </rPh>
    <rPh sb="18" eb="19">
      <t>キ</t>
    </rPh>
    <rPh sb="22" eb="24">
      <t>マイツキ</t>
    </rPh>
    <rPh sb="24" eb="26">
      <t>シハラ</t>
    </rPh>
    <rPh sb="27" eb="29">
      <t>テアテ</t>
    </rPh>
    <rPh sb="35" eb="37">
      <t>ワリアイ</t>
    </rPh>
    <phoneticPr fontId="12"/>
  </si>
  <si>
    <t>「加算Ⅲによる賃金改善額」に占める「基本給及び決まって毎月支払う手当による金額」の割合が３分の２以上であることが必要。法定福利費等の事業主負担額を除く。</t>
    <rPh sb="1" eb="3">
      <t>カサン</t>
    </rPh>
    <rPh sb="14" eb="15">
      <t>シ</t>
    </rPh>
    <rPh sb="41" eb="43">
      <t>ワリアイ</t>
    </rPh>
    <rPh sb="44" eb="46">
      <t>サンブン</t>
    </rPh>
    <rPh sb="48" eb="50">
      <t>イジョウ</t>
    </rPh>
    <rPh sb="56" eb="58">
      <t>ヒツヨウ</t>
    </rPh>
    <phoneticPr fontId="12"/>
  </si>
  <si>
    <t>別紙様式10別添２</t>
    <rPh sb="0" eb="2">
      <t>ベッシ</t>
    </rPh>
    <rPh sb="2" eb="4">
      <t>ヨウシキ</t>
    </rPh>
    <rPh sb="6" eb="8">
      <t>ベッテン</t>
    </rPh>
    <phoneticPr fontId="7"/>
  </si>
  <si>
    <t>②賃金改善実績総額（③－④－⑤－⑥）</t>
    <rPh sb="5" eb="7">
      <t>ジッセキ</t>
    </rPh>
    <phoneticPr fontId="7"/>
  </si>
  <si>
    <t>※　別紙様式10別添２の「同一事業者内における拠出実績額・受入実績額一覧表」を添付すること。</t>
    <phoneticPr fontId="7"/>
  </si>
  <si>
    <t>作成の手引き</t>
    <rPh sb="0" eb="2">
      <t>サクセイ</t>
    </rPh>
    <rPh sb="3" eb="5">
      <t>テビ</t>
    </rPh>
    <phoneticPr fontId="21"/>
  </si>
  <si>
    <t>まず初めに，</t>
    <rPh sb="2" eb="3">
      <t>ハジ</t>
    </rPh>
    <phoneticPr fontId="7"/>
  </si>
  <si>
    <t>（１）</t>
    <phoneticPr fontId="7"/>
  </si>
  <si>
    <t>下の表から，貴園の施設コードを選択してください。</t>
    <rPh sb="0" eb="1">
      <t>シタ</t>
    </rPh>
    <rPh sb="2" eb="3">
      <t>ヒョウ</t>
    </rPh>
    <rPh sb="6" eb="7">
      <t>キ</t>
    </rPh>
    <rPh sb="7" eb="8">
      <t>エン</t>
    </rPh>
    <rPh sb="9" eb="11">
      <t>シセツ</t>
    </rPh>
    <rPh sb="15" eb="17">
      <t>センタク</t>
    </rPh>
    <phoneticPr fontId="7"/>
  </si>
  <si>
    <t>（２）</t>
    <phoneticPr fontId="7"/>
  </si>
  <si>
    <t>実績報告年度を入力してください。</t>
    <rPh sb="0" eb="2">
      <t>ジッセキ</t>
    </rPh>
    <rPh sb="2" eb="4">
      <t>ホウコク</t>
    </rPh>
    <rPh sb="4" eb="6">
      <t>ネンド</t>
    </rPh>
    <rPh sb="7" eb="9">
      <t>ニュウリョク</t>
    </rPh>
    <phoneticPr fontId="7"/>
  </si>
  <si>
    <t>（３）</t>
    <phoneticPr fontId="7"/>
  </si>
  <si>
    <t>R3不要</t>
    <rPh sb="2" eb="4">
      <t>フヨウ</t>
    </rPh>
    <phoneticPr fontId="21"/>
  </si>
  <si>
    <t>⑦減額限度額</t>
    <rPh sb="1" eb="3">
      <t>ゲンガク</t>
    </rPh>
    <rPh sb="3" eb="5">
      <t>ゲンド</t>
    </rPh>
    <rPh sb="5" eb="6">
      <t>ガク</t>
    </rPh>
    <phoneticPr fontId="21"/>
  </si>
  <si>
    <t>※法定福利費等の事業主負担分を含む</t>
    <rPh sb="1" eb="7">
      <t>ホウテイフクリヒナド</t>
    </rPh>
    <rPh sb="8" eb="11">
      <t>ジギョウヌシ</t>
    </rPh>
    <rPh sb="11" eb="13">
      <t>フタン</t>
    </rPh>
    <rPh sb="13" eb="14">
      <t>ブン</t>
    </rPh>
    <rPh sb="15" eb="16">
      <t>フク</t>
    </rPh>
    <phoneticPr fontId="21"/>
  </si>
  <si>
    <t>（４）</t>
    <phoneticPr fontId="7"/>
  </si>
  <si>
    <t>（５）</t>
    <phoneticPr fontId="21"/>
  </si>
  <si>
    <t>（６）</t>
    <phoneticPr fontId="21"/>
  </si>
  <si>
    <t>（７）</t>
    <phoneticPr fontId="21"/>
  </si>
  <si>
    <t>施設コード一覧</t>
    <rPh sb="0" eb="2">
      <t>シセツ</t>
    </rPh>
    <rPh sb="5" eb="7">
      <t>イチラン</t>
    </rPh>
    <phoneticPr fontId="21"/>
  </si>
  <si>
    <t>私立保育所</t>
    <rPh sb="0" eb="2">
      <t>シリツ</t>
    </rPh>
    <rPh sb="2" eb="4">
      <t>ホイク</t>
    </rPh>
    <rPh sb="4" eb="5">
      <t>ジョ</t>
    </rPh>
    <phoneticPr fontId="21"/>
  </si>
  <si>
    <t>青葉区</t>
    <rPh sb="0" eb="3">
      <t>アオバク</t>
    </rPh>
    <phoneticPr fontId="12"/>
  </si>
  <si>
    <t>太白区</t>
    <rPh sb="0" eb="3">
      <t>タイハクク</t>
    </rPh>
    <phoneticPr fontId="12"/>
  </si>
  <si>
    <t>宮城野区</t>
    <rPh sb="0" eb="4">
      <t>ミヤギノク</t>
    </rPh>
    <phoneticPr fontId="12"/>
  </si>
  <si>
    <t>04116</t>
  </si>
  <si>
    <t>ニチイキッズ仙台あらい保育園</t>
  </si>
  <si>
    <t>01102</t>
  </si>
  <si>
    <t>台の原保育園</t>
  </si>
  <si>
    <t>02101</t>
  </si>
  <si>
    <t>仙台保育所　こじか園</t>
  </si>
  <si>
    <t>03101</t>
  </si>
  <si>
    <t>五城保育園</t>
  </si>
  <si>
    <t>04118</t>
  </si>
  <si>
    <t>仙台こども保育園</t>
    <rPh sb="0" eb="2">
      <t>センダイ</t>
    </rPh>
    <rPh sb="5" eb="8">
      <t>ホイクエン</t>
    </rPh>
    <phoneticPr fontId="12"/>
  </si>
  <si>
    <t>01103</t>
  </si>
  <si>
    <t>和敬保育園</t>
  </si>
  <si>
    <t>02102</t>
  </si>
  <si>
    <t>宝保育園</t>
  </si>
  <si>
    <t>03103</t>
  </si>
  <si>
    <t>小田原保育園</t>
  </si>
  <si>
    <t>04122</t>
  </si>
  <si>
    <t>若林どろんこ保育園</t>
  </si>
  <si>
    <t>01105</t>
  </si>
  <si>
    <t>柏木保育園</t>
  </si>
  <si>
    <t>02103</t>
  </si>
  <si>
    <t>富沢わかば保育園</t>
  </si>
  <si>
    <t>03104</t>
  </si>
  <si>
    <t>乳銀杏保育園</t>
  </si>
  <si>
    <t>04123</t>
  </si>
  <si>
    <t>チャイルドスクエア仙台六丁の目元町</t>
  </si>
  <si>
    <t>01106</t>
  </si>
  <si>
    <t>かたひら保育園</t>
  </si>
  <si>
    <t>03106</t>
  </si>
  <si>
    <t>保育所　新田こばと園</t>
  </si>
  <si>
    <t>04126</t>
  </si>
  <si>
    <t>チャイルドスクエア仙台荒井南</t>
  </si>
  <si>
    <t>01107</t>
  </si>
  <si>
    <t>ことりの家保育園</t>
  </si>
  <si>
    <t>02105</t>
  </si>
  <si>
    <t>長町自由の星保育園</t>
  </si>
  <si>
    <t>03108</t>
  </si>
  <si>
    <t>鶴ケ谷希望園</t>
  </si>
  <si>
    <t>04127</t>
  </si>
  <si>
    <t>仙台荒井雲母保育園</t>
  </si>
  <si>
    <t>01108</t>
  </si>
  <si>
    <t>中江保育園</t>
  </si>
  <si>
    <t>02107</t>
  </si>
  <si>
    <t>茂庭ピッパラ保育園</t>
  </si>
  <si>
    <t>03109</t>
  </si>
  <si>
    <t>福室希望園</t>
  </si>
  <si>
    <t>01109</t>
  </si>
  <si>
    <t>保育所　八幡こばと園</t>
  </si>
  <si>
    <t>03110</t>
  </si>
  <si>
    <t>田子希望園</t>
  </si>
  <si>
    <t>04133</t>
  </si>
  <si>
    <t>ビックママランド卸町園</t>
  </si>
  <si>
    <t>01112</t>
  </si>
  <si>
    <t>マザーズ・ばんすい保育園</t>
  </si>
  <si>
    <t>02110</t>
  </si>
  <si>
    <t>柳生もりの子保育園</t>
  </si>
  <si>
    <t>03111</t>
  </si>
  <si>
    <t>扇町まるさんかくしかく保育園</t>
  </si>
  <si>
    <t>04135</t>
  </si>
  <si>
    <t>六郷ぱれっと保育園</t>
    <phoneticPr fontId="7"/>
  </si>
  <si>
    <t>01114</t>
  </si>
  <si>
    <t>あさひの森保育園</t>
  </si>
  <si>
    <t>02111</t>
  </si>
  <si>
    <t>ますみ保育園</t>
  </si>
  <si>
    <t>03113</t>
  </si>
  <si>
    <t>鶴ケ谷マードレ保育園</t>
  </si>
  <si>
    <t>04136</t>
  </si>
  <si>
    <t>六郷保育園</t>
    <phoneticPr fontId="7"/>
  </si>
  <si>
    <t>01115</t>
  </si>
  <si>
    <t>ワッセ森のひろば保育園</t>
  </si>
  <si>
    <t>02112</t>
  </si>
  <si>
    <t>まつぼっくり保育園</t>
  </si>
  <si>
    <t>03118</t>
  </si>
  <si>
    <t>福田町あしぐろ保育所</t>
  </si>
  <si>
    <t>泉区</t>
    <rPh sb="0" eb="2">
      <t>イズミク</t>
    </rPh>
    <phoneticPr fontId="12"/>
  </si>
  <si>
    <t>01116</t>
  </si>
  <si>
    <t>愛隣こども園</t>
  </si>
  <si>
    <t>02114</t>
  </si>
  <si>
    <t>しげる保育園</t>
  </si>
  <si>
    <t>03120</t>
  </si>
  <si>
    <t>保育園ワタキューキンダーハイム</t>
  </si>
  <si>
    <t>05101</t>
  </si>
  <si>
    <t>南光台保育園</t>
  </si>
  <si>
    <t>01118</t>
  </si>
  <si>
    <t>さねや・ちるどれんず・ふぁあむ</t>
  </si>
  <si>
    <t>02118</t>
  </si>
  <si>
    <t>アスク長町南保育園</t>
  </si>
  <si>
    <t>03121</t>
  </si>
  <si>
    <t>仙台岩切あおぞら保育園</t>
  </si>
  <si>
    <t>05103</t>
  </si>
  <si>
    <t>泉中央保育園</t>
  </si>
  <si>
    <t>01122</t>
  </si>
  <si>
    <t>杜のみらい保育園</t>
  </si>
  <si>
    <t>02119</t>
  </si>
  <si>
    <t>仙台袋原あおぞら保育園</t>
  </si>
  <si>
    <t>03123</t>
  </si>
  <si>
    <t>アスク小鶴新田保育園</t>
  </si>
  <si>
    <t>05106</t>
  </si>
  <si>
    <t>虹の丘保育園</t>
  </si>
  <si>
    <t>01124</t>
  </si>
  <si>
    <t>堤町あしぐろ保育所</t>
  </si>
  <si>
    <t>02120</t>
  </si>
  <si>
    <t>ポポラー仙台長町園</t>
  </si>
  <si>
    <t>03124</t>
  </si>
  <si>
    <t>ニチイキッズ仙台さかえ保育園</t>
  </si>
  <si>
    <t>05108</t>
  </si>
  <si>
    <t>南光のぞみ保育園</t>
  </si>
  <si>
    <t>01128</t>
  </si>
  <si>
    <t>コスモス大手町保育園</t>
    <rPh sb="4" eb="7">
      <t>オオテマチ</t>
    </rPh>
    <rPh sb="9" eb="10">
      <t>エン</t>
    </rPh>
    <phoneticPr fontId="9"/>
  </si>
  <si>
    <t>02121</t>
  </si>
  <si>
    <t>コスモス〆木保育園</t>
  </si>
  <si>
    <t>01129</t>
  </si>
  <si>
    <t>メリーポピンズエスパル仙台ルーム</t>
    <rPh sb="11" eb="13">
      <t>センダイ</t>
    </rPh>
    <phoneticPr fontId="9"/>
  </si>
  <si>
    <t>02123</t>
  </si>
  <si>
    <t>アスク富沢保育園</t>
  </si>
  <si>
    <t>01130</t>
  </si>
  <si>
    <t>パリス錦町保育園</t>
    <rPh sb="3" eb="5">
      <t>ニシキチョウ</t>
    </rPh>
    <rPh sb="5" eb="8">
      <t>ホイクエン</t>
    </rPh>
    <phoneticPr fontId="9"/>
  </si>
  <si>
    <t>02124</t>
  </si>
  <si>
    <t>アスク南仙台保育園</t>
  </si>
  <si>
    <t>03128</t>
  </si>
  <si>
    <t>岩切どろんこ保育園</t>
    <rPh sb="0" eb="2">
      <t>イワキリ</t>
    </rPh>
    <rPh sb="6" eb="9">
      <t>ホイクエン</t>
    </rPh>
    <phoneticPr fontId="9"/>
  </si>
  <si>
    <t>05115</t>
  </si>
  <si>
    <t>アスク八乙女保育園</t>
  </si>
  <si>
    <t>02125</t>
  </si>
  <si>
    <t>03129</t>
  </si>
  <si>
    <t>榴岡はるかぜ保育園</t>
    <rPh sb="0" eb="2">
      <t>ツツジガオカ</t>
    </rPh>
    <rPh sb="6" eb="9">
      <t>ホイクエン</t>
    </rPh>
    <phoneticPr fontId="9"/>
  </si>
  <si>
    <t>05118</t>
  </si>
  <si>
    <t>コスモス将監保育園</t>
    <rPh sb="4" eb="6">
      <t>ショウゲン</t>
    </rPh>
    <rPh sb="6" eb="9">
      <t>ホイクエン</t>
    </rPh>
    <phoneticPr fontId="9"/>
  </si>
  <si>
    <t>01132</t>
  </si>
  <si>
    <t>通町ハピネス保育園</t>
  </si>
  <si>
    <t>02126</t>
  </si>
  <si>
    <t>クリムスポーツ保育園</t>
    <rPh sb="7" eb="10">
      <t>ホイクエン</t>
    </rPh>
    <phoneticPr fontId="9"/>
  </si>
  <si>
    <t>03130</t>
  </si>
  <si>
    <t>岩切たんぽぽ保育園</t>
    <rPh sb="0" eb="2">
      <t>イワキリ</t>
    </rPh>
    <phoneticPr fontId="28"/>
  </si>
  <si>
    <t>05120</t>
  </si>
  <si>
    <t>仙台いずみの森保育園</t>
  </si>
  <si>
    <t>01133</t>
  </si>
  <si>
    <t>ロリポップクラブマザリーズ電力ビル園</t>
  </si>
  <si>
    <t>02127</t>
  </si>
  <si>
    <t>八木山あおば保育園</t>
    <rPh sb="0" eb="2">
      <t>ヤギ</t>
    </rPh>
    <rPh sb="2" eb="3">
      <t>ヤマ</t>
    </rPh>
    <rPh sb="6" eb="9">
      <t>ホイクエン</t>
    </rPh>
    <phoneticPr fontId="9"/>
  </si>
  <si>
    <t>01134</t>
  </si>
  <si>
    <t>マザーズ・エスパル保育園</t>
  </si>
  <si>
    <t>02128</t>
  </si>
  <si>
    <t>アスク山田かぎとり保育園</t>
    <rPh sb="3" eb="5">
      <t>ヤマダ</t>
    </rPh>
    <rPh sb="9" eb="11">
      <t>ホイク</t>
    </rPh>
    <rPh sb="11" eb="12">
      <t>エン</t>
    </rPh>
    <phoneticPr fontId="9"/>
  </si>
  <si>
    <t>03132</t>
  </si>
  <si>
    <t>パプリカ保育園</t>
  </si>
  <si>
    <t>05123</t>
  </si>
  <si>
    <t>パリス将監西保育園</t>
  </si>
  <si>
    <t>01135</t>
  </si>
  <si>
    <t>朝市センター保育園</t>
  </si>
  <si>
    <t>02129</t>
  </si>
  <si>
    <t>富沢自由の星保育園</t>
  </si>
  <si>
    <t>03141</t>
  </si>
  <si>
    <t>つばめ保育園</t>
  </si>
  <si>
    <t>05124</t>
  </si>
  <si>
    <t>仙台八乙女雲母保育園</t>
  </si>
  <si>
    <t>01138</t>
  </si>
  <si>
    <t>仙台らぴあ保育園</t>
    <rPh sb="0" eb="2">
      <t>センダイ</t>
    </rPh>
    <rPh sb="5" eb="8">
      <t>ホイクエン</t>
    </rPh>
    <phoneticPr fontId="29"/>
  </si>
  <si>
    <t>02130</t>
  </si>
  <si>
    <t>アイグラン保育園長町南</t>
    <phoneticPr fontId="7"/>
  </si>
  <si>
    <t>03142</t>
  </si>
  <si>
    <t>榴岡なないろ保育園</t>
  </si>
  <si>
    <t>05126</t>
  </si>
  <si>
    <t>八乙女らぽむ保育園</t>
  </si>
  <si>
    <t>01139</t>
  </si>
  <si>
    <t>マザーズ・かみすぎ保育園</t>
  </si>
  <si>
    <t>02131</t>
  </si>
  <si>
    <t>鹿野なないろ保育園</t>
  </si>
  <si>
    <t>03145</t>
  </si>
  <si>
    <t>鶴ケ谷はぐくみ保育園</t>
    <rPh sb="0" eb="3">
      <t>ツルガヤ</t>
    </rPh>
    <phoneticPr fontId="21"/>
  </si>
  <si>
    <t>05127</t>
  </si>
  <si>
    <t>紫山いちにいさん保育園</t>
  </si>
  <si>
    <t>01142</t>
  </si>
  <si>
    <t>ファニーハート保育園</t>
    <rPh sb="7" eb="10">
      <t>ホイクエン</t>
    </rPh>
    <phoneticPr fontId="9"/>
  </si>
  <si>
    <t>02132</t>
    <phoneticPr fontId="7"/>
  </si>
  <si>
    <t>富沢アリス保育園</t>
    <rPh sb="0" eb="2">
      <t>トミザワ</t>
    </rPh>
    <phoneticPr fontId="7"/>
  </si>
  <si>
    <t>若林区</t>
    <rPh sb="0" eb="2">
      <t>ワカバヤシ</t>
    </rPh>
    <rPh sb="2" eb="3">
      <t>ク</t>
    </rPh>
    <phoneticPr fontId="12"/>
  </si>
  <si>
    <t>02136</t>
  </si>
  <si>
    <t>ロリポップクラブマザリーズ柳生</t>
    <rPh sb="13" eb="15">
      <t>ヤナギウ</t>
    </rPh>
    <phoneticPr fontId="9"/>
  </si>
  <si>
    <t>04102</t>
  </si>
  <si>
    <t>穀町保育園</t>
  </si>
  <si>
    <t>05131</t>
  </si>
  <si>
    <t>やまとみらい南光台東保育園</t>
  </si>
  <si>
    <t>01146</t>
  </si>
  <si>
    <t>ふれあい保育園</t>
    <rPh sb="4" eb="7">
      <t>ホイクエン</t>
    </rPh>
    <phoneticPr fontId="7"/>
  </si>
  <si>
    <t>02138</t>
  </si>
  <si>
    <t>あすと長町めぐみ保育園</t>
    <rPh sb="3" eb="5">
      <t>ナガマチ</t>
    </rPh>
    <rPh sb="8" eb="11">
      <t>ホイクエン</t>
    </rPh>
    <phoneticPr fontId="29"/>
  </si>
  <si>
    <t>04103</t>
  </si>
  <si>
    <t>能仁保児園</t>
  </si>
  <si>
    <t>05132</t>
  </si>
  <si>
    <t>向陽台はるかぜ保育園</t>
  </si>
  <si>
    <t>宮城総合支所</t>
    <rPh sb="0" eb="2">
      <t>ミヤギ</t>
    </rPh>
    <rPh sb="2" eb="4">
      <t>ソウゴウ</t>
    </rPh>
    <rPh sb="4" eb="6">
      <t>シショ</t>
    </rPh>
    <phoneticPr fontId="12"/>
  </si>
  <si>
    <t>02139</t>
  </si>
  <si>
    <t>仙台元氣保育園</t>
  </si>
  <si>
    <t>05134</t>
  </si>
  <si>
    <t>いずみ保育園</t>
    <phoneticPr fontId="7"/>
  </si>
  <si>
    <t>06101</t>
  </si>
  <si>
    <t>国見ケ丘せんだんの杜保育園</t>
  </si>
  <si>
    <t>02140</t>
  </si>
  <si>
    <t>諏訪ぱれっと保育園</t>
    <rPh sb="0" eb="2">
      <t>スワ</t>
    </rPh>
    <phoneticPr fontId="9"/>
  </si>
  <si>
    <t>06104</t>
  </si>
  <si>
    <t>コスモス錦保育所</t>
  </si>
  <si>
    <t>02143</t>
    <phoneticPr fontId="21"/>
  </si>
  <si>
    <t>YMCA長町保育園</t>
  </si>
  <si>
    <t>04108</t>
  </si>
  <si>
    <t>上飯田くるみ保育園</t>
    <phoneticPr fontId="9"/>
  </si>
  <si>
    <t>06106</t>
  </si>
  <si>
    <t>コスモスひろせ保育園</t>
  </si>
  <si>
    <t>04109</t>
  </si>
  <si>
    <t>やまとまちあから保育園</t>
    <phoneticPr fontId="9"/>
  </si>
  <si>
    <t>06108</t>
  </si>
  <si>
    <t>アスク愛子保育園</t>
  </si>
  <si>
    <t>02155</t>
    <phoneticPr fontId="21"/>
  </si>
  <si>
    <t>NOVAインターナショナルスクール仙台八木山校</t>
    <rPh sb="17" eb="19">
      <t>センダイ</t>
    </rPh>
    <rPh sb="19" eb="22">
      <t>ヤギヤマ</t>
    </rPh>
    <rPh sb="22" eb="23">
      <t>コウ</t>
    </rPh>
    <phoneticPr fontId="9"/>
  </si>
  <si>
    <t>04110</t>
  </si>
  <si>
    <t>ダーナ保育園</t>
    <phoneticPr fontId="9"/>
  </si>
  <si>
    <t>06110</t>
  </si>
  <si>
    <t>あっぷる愛子保育園</t>
  </si>
  <si>
    <t>02156</t>
  </si>
  <si>
    <t>アスイク保育園中田町</t>
    <phoneticPr fontId="7"/>
  </si>
  <si>
    <t>04111</t>
  </si>
  <si>
    <t>あっぷる保育園</t>
    <phoneticPr fontId="9"/>
  </si>
  <si>
    <t>06111</t>
  </si>
  <si>
    <t>第２コスモス錦保育所</t>
  </si>
  <si>
    <t>02157</t>
  </si>
  <si>
    <t>NOVAバイリンガル仙台富沢保育園</t>
    <phoneticPr fontId="7"/>
  </si>
  <si>
    <t>04113</t>
  </si>
  <si>
    <t>マザーズ・サンピア保育園</t>
    <phoneticPr fontId="9"/>
  </si>
  <si>
    <t>06112</t>
  </si>
  <si>
    <t>川前ぱれっと保育園</t>
  </si>
  <si>
    <t>02158</t>
  </si>
  <si>
    <t>もりのなかま保育園四郎丸園もぐもぐ＋</t>
    <phoneticPr fontId="7"/>
  </si>
  <si>
    <t>04114</t>
  </si>
  <si>
    <t>アスクやまとまち保育園</t>
    <phoneticPr fontId="9"/>
  </si>
  <si>
    <t>06114</t>
    <phoneticPr fontId="7"/>
  </si>
  <si>
    <t>南吉成すぎのこ保育園</t>
    <rPh sb="0" eb="1">
      <t>ミナミ</t>
    </rPh>
    <rPh sb="1" eb="3">
      <t>ヨシナリ</t>
    </rPh>
    <phoneticPr fontId="9"/>
  </si>
  <si>
    <t>認定こども園</t>
    <rPh sb="0" eb="2">
      <t>ニンテイ</t>
    </rPh>
    <rPh sb="5" eb="6">
      <t>エン</t>
    </rPh>
    <phoneticPr fontId="21"/>
  </si>
  <si>
    <t>71109</t>
    <phoneticPr fontId="31"/>
  </si>
  <si>
    <t>71110</t>
    <phoneticPr fontId="31"/>
  </si>
  <si>
    <t>71210</t>
    <phoneticPr fontId="31"/>
  </si>
  <si>
    <t>71211</t>
    <phoneticPr fontId="31"/>
  </si>
  <si>
    <t>71306</t>
    <phoneticPr fontId="31"/>
  </si>
  <si>
    <t>71509</t>
    <phoneticPr fontId="31"/>
  </si>
  <si>
    <t>71510</t>
    <phoneticPr fontId="31"/>
  </si>
  <si>
    <t>71511</t>
    <phoneticPr fontId="9"/>
  </si>
  <si>
    <t>71512</t>
    <phoneticPr fontId="31"/>
  </si>
  <si>
    <t>71513</t>
    <phoneticPr fontId="31"/>
  </si>
  <si>
    <t>71615</t>
    <phoneticPr fontId="31"/>
  </si>
  <si>
    <t>71616</t>
    <phoneticPr fontId="31"/>
  </si>
  <si>
    <t>72503</t>
    <phoneticPr fontId="9"/>
  </si>
  <si>
    <t>72504</t>
  </si>
  <si>
    <t>72505</t>
  </si>
  <si>
    <t>72506</t>
  </si>
  <si>
    <t>73101</t>
    <phoneticPr fontId="31"/>
  </si>
  <si>
    <t>73203</t>
    <phoneticPr fontId="31"/>
  </si>
  <si>
    <t>73204</t>
    <phoneticPr fontId="31"/>
  </si>
  <si>
    <t>73205</t>
    <phoneticPr fontId="31"/>
  </si>
  <si>
    <t>73303</t>
    <phoneticPr fontId="31"/>
  </si>
  <si>
    <t>73304</t>
  </si>
  <si>
    <t>73305</t>
  </si>
  <si>
    <t>73306</t>
  </si>
  <si>
    <t>73307</t>
  </si>
  <si>
    <t>73402</t>
    <phoneticPr fontId="31"/>
  </si>
  <si>
    <t>73403</t>
  </si>
  <si>
    <t>73404</t>
  </si>
  <si>
    <t>73502</t>
    <phoneticPr fontId="9"/>
  </si>
  <si>
    <t>73503</t>
    <phoneticPr fontId="9"/>
  </si>
  <si>
    <t>73601</t>
    <phoneticPr fontId="31"/>
  </si>
  <si>
    <t>家庭的保育事業</t>
    <rPh sb="0" eb="7">
      <t>カテイテキホイクジギョウ</t>
    </rPh>
    <phoneticPr fontId="21"/>
  </si>
  <si>
    <t>太白区</t>
    <rPh sb="0" eb="2">
      <t>タイハク</t>
    </rPh>
    <rPh sb="2" eb="3">
      <t>ク</t>
    </rPh>
    <phoneticPr fontId="12"/>
  </si>
  <si>
    <t>41102</t>
  </si>
  <si>
    <t>石川　信子</t>
    <rPh sb="0" eb="2">
      <t>イシカワ</t>
    </rPh>
    <rPh sb="3" eb="5">
      <t>ノブコ</t>
    </rPh>
    <phoneticPr fontId="33"/>
  </si>
  <si>
    <t>41403</t>
  </si>
  <si>
    <t>菊地　美夏</t>
    <rPh sb="0" eb="2">
      <t>キクチ</t>
    </rPh>
    <rPh sb="3" eb="5">
      <t>ミカ</t>
    </rPh>
    <phoneticPr fontId="33"/>
  </si>
  <si>
    <t>41502</t>
  </si>
  <si>
    <t>佐藤　恵美子</t>
    <rPh sb="0" eb="2">
      <t>サトウ</t>
    </rPh>
    <rPh sb="3" eb="6">
      <t>エミコ</t>
    </rPh>
    <phoneticPr fontId="33"/>
  </si>
  <si>
    <t>41103</t>
  </si>
  <si>
    <t>東海林　美代子</t>
    <rPh sb="0" eb="3">
      <t>ショウジ</t>
    </rPh>
    <rPh sb="4" eb="7">
      <t>ミ　ヨ　コ</t>
    </rPh>
    <phoneticPr fontId="33"/>
  </si>
  <si>
    <t>41204</t>
  </si>
  <si>
    <t>鈴木　史子</t>
    <rPh sb="0" eb="5">
      <t>スズキ　      フミ    コ</t>
    </rPh>
    <phoneticPr fontId="33"/>
  </si>
  <si>
    <t>41405</t>
  </si>
  <si>
    <t>戸田　由美</t>
    <rPh sb="0" eb="2">
      <t>トダ</t>
    </rPh>
    <rPh sb="3" eb="5">
      <t>ユミ</t>
    </rPh>
    <phoneticPr fontId="33"/>
  </si>
  <si>
    <t>41503</t>
  </si>
  <si>
    <t>伊藤　由美子</t>
    <rPh sb="0" eb="2">
      <t>イトウ</t>
    </rPh>
    <rPh sb="3" eb="6">
      <t>ユミコ</t>
    </rPh>
    <phoneticPr fontId="33"/>
  </si>
  <si>
    <t>41107</t>
  </si>
  <si>
    <t>木村　和子</t>
    <rPh sb="0" eb="2">
      <t>キ　ムラ</t>
    </rPh>
    <rPh sb="3" eb="5">
      <t>カズコ</t>
    </rPh>
    <phoneticPr fontId="33"/>
  </si>
  <si>
    <t>41205</t>
  </si>
  <si>
    <t>仲　　恵美</t>
    <rPh sb="0" eb="1">
      <t>ナカ</t>
    </rPh>
    <rPh sb="3" eb="5">
      <t>エミ</t>
    </rPh>
    <phoneticPr fontId="33"/>
  </si>
  <si>
    <t>41407</t>
  </si>
  <si>
    <t>矢澤　要子</t>
    <rPh sb="0" eb="2">
      <t>ヤザワ</t>
    </rPh>
    <rPh sb="3" eb="4">
      <t>ヨウ</t>
    </rPh>
    <rPh sb="4" eb="5">
      <t>コ</t>
    </rPh>
    <phoneticPr fontId="33"/>
  </si>
  <si>
    <t>41505</t>
  </si>
  <si>
    <t>宇佐美　恵子</t>
    <rPh sb="0" eb="3">
      <t>ウサミ</t>
    </rPh>
    <rPh sb="4" eb="6">
      <t>ケイコ</t>
    </rPh>
    <phoneticPr fontId="33"/>
  </si>
  <si>
    <t>41109</t>
  </si>
  <si>
    <t>41408</t>
  </si>
  <si>
    <t>星野　和枝</t>
    <rPh sb="0" eb="2">
      <t>ホシノ</t>
    </rPh>
    <rPh sb="3" eb="5">
      <t>カズエ</t>
    </rPh>
    <phoneticPr fontId="33"/>
  </si>
  <si>
    <t>41506</t>
  </si>
  <si>
    <t>多田　直美</t>
    <rPh sb="0" eb="2">
      <t>タダ</t>
    </rPh>
    <rPh sb="3" eb="5">
      <t>ナオミ</t>
    </rPh>
    <phoneticPr fontId="33"/>
  </si>
  <si>
    <t>41110</t>
  </si>
  <si>
    <t>佐藤　弘美</t>
    <rPh sb="0" eb="2">
      <t>サトウ</t>
    </rPh>
    <rPh sb="3" eb="5">
      <t>ヒロミ</t>
    </rPh>
    <phoneticPr fontId="33"/>
  </si>
  <si>
    <t>41302</t>
  </si>
  <si>
    <t>齋藤　眞弓</t>
    <rPh sb="0" eb="2">
      <t>サイトウ</t>
    </rPh>
    <rPh sb="3" eb="5">
      <t>マユミ</t>
    </rPh>
    <phoneticPr fontId="33"/>
  </si>
  <si>
    <t>41409</t>
  </si>
  <si>
    <t>鎌田　優子</t>
    <rPh sb="0" eb="2">
      <t>カマタ</t>
    </rPh>
    <rPh sb="3" eb="5">
      <t>ユウコ</t>
    </rPh>
    <phoneticPr fontId="33"/>
  </si>
  <si>
    <t>41512</t>
  </si>
  <si>
    <t>小林　希</t>
    <rPh sb="0" eb="2">
      <t>コバヤシ</t>
    </rPh>
    <rPh sb="3" eb="4">
      <t>ノゾミ</t>
    </rPh>
    <phoneticPr fontId="33"/>
  </si>
  <si>
    <t>41112</t>
  </si>
  <si>
    <t>野村　薫</t>
    <rPh sb="0" eb="2">
      <t>ノムラ</t>
    </rPh>
    <rPh sb="3" eb="4">
      <t>カオル</t>
    </rPh>
    <phoneticPr fontId="33"/>
  </si>
  <si>
    <t>41303</t>
  </si>
  <si>
    <t>菊地　恵子</t>
    <rPh sb="0" eb="2">
      <t>キクチ</t>
    </rPh>
    <rPh sb="3" eb="5">
      <t>ケイコ</t>
    </rPh>
    <phoneticPr fontId="33"/>
  </si>
  <si>
    <t>41410</t>
  </si>
  <si>
    <t>佐藤　勇介</t>
    <rPh sb="0" eb="2">
      <t>サトウ</t>
    </rPh>
    <rPh sb="3" eb="5">
      <t>ユウスケ</t>
    </rPh>
    <phoneticPr fontId="33"/>
  </si>
  <si>
    <t>41514</t>
  </si>
  <si>
    <t>及川　文子</t>
    <rPh sb="0" eb="1">
      <t>オイカワ　　　アヤコ</t>
    </rPh>
    <phoneticPr fontId="33"/>
  </si>
  <si>
    <t>41114</t>
  </si>
  <si>
    <t>小出　美知子</t>
    <rPh sb="0" eb="2">
      <t>コイデ</t>
    </rPh>
    <rPh sb="3" eb="6">
      <t>ミチコ</t>
    </rPh>
    <phoneticPr fontId="33"/>
  </si>
  <si>
    <t>41307</t>
  </si>
  <si>
    <t>佐藤　豊子</t>
    <rPh sb="0" eb="2">
      <t>サトウ</t>
    </rPh>
    <rPh sb="3" eb="5">
      <t>トヨコ</t>
    </rPh>
    <phoneticPr fontId="33"/>
  </si>
  <si>
    <t>41411</t>
  </si>
  <si>
    <t>飛内　侑里</t>
    <rPh sb="0" eb="2">
      <t>トビナイ</t>
    </rPh>
    <rPh sb="3" eb="5">
      <t>ユウリ</t>
    </rPh>
    <phoneticPr fontId="33"/>
  </si>
  <si>
    <t>青葉区・宮城総合支所</t>
    <rPh sb="0" eb="3">
      <t>アオバク</t>
    </rPh>
    <rPh sb="4" eb="6">
      <t>ミヤギ</t>
    </rPh>
    <rPh sb="6" eb="8">
      <t>ソウゴウ</t>
    </rPh>
    <rPh sb="8" eb="10">
      <t>シショ</t>
    </rPh>
    <phoneticPr fontId="12"/>
  </si>
  <si>
    <t>41412</t>
  </si>
  <si>
    <t>齊藤　あゆみ</t>
    <rPh sb="0" eb="2">
      <t>サイトウ</t>
    </rPh>
    <phoneticPr fontId="33"/>
  </si>
  <si>
    <t>41517</t>
  </si>
  <si>
    <t>鈴木　明子</t>
    <rPh sb="0" eb="2">
      <t>スズキ</t>
    </rPh>
    <rPh sb="3" eb="5">
      <t>アキコ</t>
    </rPh>
    <phoneticPr fontId="33"/>
  </si>
  <si>
    <t>41601</t>
  </si>
  <si>
    <t>久光　久美子</t>
    <rPh sb="0" eb="2">
      <t>ヒサミツ</t>
    </rPh>
    <rPh sb="3" eb="6">
      <t>　ク　ミ　　コ</t>
    </rPh>
    <phoneticPr fontId="33"/>
  </si>
  <si>
    <t>41413</t>
  </si>
  <si>
    <t>藤垣　祐子</t>
    <rPh sb="0" eb="2">
      <t>フジガキ</t>
    </rPh>
    <rPh sb="3" eb="5">
      <t>ユウコ</t>
    </rPh>
    <phoneticPr fontId="33"/>
  </si>
  <si>
    <t>41518</t>
  </si>
  <si>
    <t>志小田　舞子</t>
    <rPh sb="0" eb="3">
      <t>シコダ</t>
    </rPh>
    <rPh sb="4" eb="6">
      <t>マイコ</t>
    </rPh>
    <phoneticPr fontId="33"/>
  </si>
  <si>
    <t>41604</t>
  </si>
  <si>
    <t>佐藤　礼子</t>
    <rPh sb="0" eb="2">
      <t>サトウ</t>
    </rPh>
    <rPh sb="3" eb="5">
      <t>レイコ</t>
    </rPh>
    <phoneticPr fontId="33"/>
  </si>
  <si>
    <t>41414</t>
  </si>
  <si>
    <t>石山　立身</t>
    <rPh sb="0" eb="2">
      <t>イシヤマ</t>
    </rPh>
    <rPh sb="3" eb="4">
      <t>タ</t>
    </rPh>
    <rPh sb="4" eb="5">
      <t>ミ</t>
    </rPh>
    <phoneticPr fontId="33"/>
  </si>
  <si>
    <t>41519</t>
  </si>
  <si>
    <t>村田　寿恵</t>
    <rPh sb="0" eb="2">
      <t>ムラタ</t>
    </rPh>
    <rPh sb="3" eb="5">
      <t>ヒサエ</t>
    </rPh>
    <phoneticPr fontId="33"/>
  </si>
  <si>
    <t>41605</t>
  </si>
  <si>
    <t>佐藤　かおり</t>
    <rPh sb="0" eb="2">
      <t>サトウ</t>
    </rPh>
    <phoneticPr fontId="33"/>
  </si>
  <si>
    <t>41415</t>
  </si>
  <si>
    <t>髙橋　加奈</t>
    <rPh sb="0" eb="2">
      <t>タカハシ</t>
    </rPh>
    <rPh sb="3" eb="5">
      <t>カナ</t>
    </rPh>
    <phoneticPr fontId="33"/>
  </si>
  <si>
    <t>41520</t>
  </si>
  <si>
    <t>伊藤　美樹</t>
    <rPh sb="0" eb="2">
      <t>イトウ</t>
    </rPh>
    <rPh sb="3" eb="5">
      <t>ミキ</t>
    </rPh>
    <phoneticPr fontId="33"/>
  </si>
  <si>
    <t>41606</t>
  </si>
  <si>
    <t>佐藤　久美子</t>
    <rPh sb="0" eb="2">
      <t>サトウ</t>
    </rPh>
    <rPh sb="3" eb="6">
      <t>クミコ</t>
    </rPh>
    <phoneticPr fontId="33"/>
  </si>
  <si>
    <t>41607</t>
  </si>
  <si>
    <t>五十嵐　綾芳</t>
    <rPh sb="0" eb="3">
      <t>イガラシ</t>
    </rPh>
    <rPh sb="4" eb="5">
      <t>アヤ</t>
    </rPh>
    <rPh sb="5" eb="6">
      <t>ホウ</t>
    </rPh>
    <phoneticPr fontId="7"/>
  </si>
  <si>
    <t>小規模Ａ型　青葉区</t>
    <rPh sb="0" eb="3">
      <t>ショウキボ</t>
    </rPh>
    <rPh sb="4" eb="5">
      <t>ガタ</t>
    </rPh>
    <rPh sb="6" eb="9">
      <t>アオバク</t>
    </rPh>
    <phoneticPr fontId="21"/>
  </si>
  <si>
    <t>小規模Ａ型　宮城野区</t>
    <rPh sb="0" eb="3">
      <t>ショウキボ</t>
    </rPh>
    <rPh sb="4" eb="5">
      <t>ガタ</t>
    </rPh>
    <rPh sb="6" eb="10">
      <t>ミヤギノク</t>
    </rPh>
    <phoneticPr fontId="21"/>
  </si>
  <si>
    <t>小規模Ａ型　太白区</t>
    <rPh sb="0" eb="3">
      <t>ショウキボ</t>
    </rPh>
    <rPh sb="4" eb="5">
      <t>ガタ</t>
    </rPh>
    <rPh sb="6" eb="9">
      <t>タイハクク</t>
    </rPh>
    <phoneticPr fontId="21"/>
  </si>
  <si>
    <t>小規模Ｂ型</t>
    <rPh sb="0" eb="3">
      <t>ショウキボ</t>
    </rPh>
    <rPh sb="4" eb="5">
      <t>ガタ</t>
    </rPh>
    <phoneticPr fontId="21"/>
  </si>
  <si>
    <t>にじいろ保育園</t>
  </si>
  <si>
    <t>31202</t>
  </si>
  <si>
    <t>ブルーベリーズ保育園</t>
  </si>
  <si>
    <t>31401</t>
  </si>
  <si>
    <t>とみざわ保育園</t>
  </si>
  <si>
    <t>32103</t>
  </si>
  <si>
    <t>キッズガーデン・グランママ</t>
  </si>
  <si>
    <t>31103</t>
  </si>
  <si>
    <t>ニチイキッズ仙台くろまつ保育園</t>
  </si>
  <si>
    <t>31203</t>
  </si>
  <si>
    <t>ぼだい保育園</t>
  </si>
  <si>
    <t>31402</t>
  </si>
  <si>
    <t>ぴっころきっず長町南</t>
  </si>
  <si>
    <t>32105</t>
  </si>
  <si>
    <t>31104</t>
  </si>
  <si>
    <t>パティ保育園</t>
  </si>
  <si>
    <t>31204</t>
  </si>
  <si>
    <t>もりのなかま保育園宮城野園</t>
  </si>
  <si>
    <t>31403</t>
  </si>
  <si>
    <t>もりのなかま保育園　南仙台園</t>
  </si>
  <si>
    <t>32109</t>
  </si>
  <si>
    <t>ひよこ保育園</t>
  </si>
  <si>
    <t>31105</t>
  </si>
  <si>
    <t>ＷＡＣまごころ保育園</t>
  </si>
  <si>
    <t>31205</t>
  </si>
  <si>
    <t>ハニー保育園</t>
  </si>
  <si>
    <t>31404</t>
  </si>
  <si>
    <t>スクルドエンジェル保育園仙台長町園</t>
  </si>
  <si>
    <t>32112</t>
  </si>
  <si>
    <t>まんまる保育園</t>
  </si>
  <si>
    <t>31106</t>
  </si>
  <si>
    <t>おうち保育園こうとう台</t>
  </si>
  <si>
    <t>31206</t>
  </si>
  <si>
    <t>スクルドエンジェル保育園仙台宮城野原園</t>
  </si>
  <si>
    <t>31405</t>
  </si>
  <si>
    <t>星の子保育園</t>
  </si>
  <si>
    <t>32203</t>
  </si>
  <si>
    <t>保育園ソレイユ</t>
  </si>
  <si>
    <t>31108</t>
  </si>
  <si>
    <t>おひさま原っぱ保育園</t>
  </si>
  <si>
    <t>31207</t>
  </si>
  <si>
    <t>ちゃいるどらんど岩切駅前保育園</t>
  </si>
  <si>
    <t>31407</t>
  </si>
  <si>
    <t>バンビのおうち保育園</t>
  </si>
  <si>
    <t>32205</t>
  </si>
  <si>
    <t>にこにこハウス</t>
  </si>
  <si>
    <t>31109</t>
  </si>
  <si>
    <t>おうち保育園木町どおり</t>
  </si>
  <si>
    <t>31210</t>
  </si>
  <si>
    <t>しらとり保育園</t>
  </si>
  <si>
    <t>31408</t>
  </si>
  <si>
    <t>アテナ保育園</t>
  </si>
  <si>
    <t>ぽっかぽか彩保育園</t>
    <phoneticPr fontId="21"/>
  </si>
  <si>
    <t>31110</t>
  </si>
  <si>
    <t>小規模保育事業所ココカラ荒巻</t>
  </si>
  <si>
    <t>31409</t>
  </si>
  <si>
    <t>砂押こころ保育園</t>
  </si>
  <si>
    <t>32306</t>
  </si>
  <si>
    <t>KIDS-Kan</t>
    <phoneticPr fontId="21"/>
  </si>
  <si>
    <t>31212</t>
  </si>
  <si>
    <t>さくらんぼ保育園</t>
  </si>
  <si>
    <t>31410</t>
  </si>
  <si>
    <t>時のかけはし保育園</t>
  </si>
  <si>
    <t>32402</t>
  </si>
  <si>
    <t>太白だんだん保育園</t>
  </si>
  <si>
    <t>31112</t>
  </si>
  <si>
    <t>かみすぎさくら保育園</t>
  </si>
  <si>
    <t>31214</t>
  </si>
  <si>
    <t>キッズフィールド新田東園</t>
  </si>
  <si>
    <t>31411</t>
  </si>
  <si>
    <t>おおぞら保育園</t>
  </si>
  <si>
    <t>32505</t>
  </si>
  <si>
    <t>小羊園</t>
  </si>
  <si>
    <t>31113</t>
  </si>
  <si>
    <t>すまいる立町保育園</t>
  </si>
  <si>
    <t>31215</t>
  </si>
  <si>
    <t>つつじがおか保育園</t>
  </si>
  <si>
    <t>31412</t>
  </si>
  <si>
    <t>袋原ちびっこひろば保育園</t>
  </si>
  <si>
    <t>32507</t>
  </si>
  <si>
    <t>パパママ保育園</t>
  </si>
  <si>
    <t>31114</t>
  </si>
  <si>
    <t>ぷりえ～る保育園あらまき</t>
  </si>
  <si>
    <t>31216</t>
  </si>
  <si>
    <t>ペンギンナーサリースクールせんだい</t>
  </si>
  <si>
    <t>31413</t>
  </si>
  <si>
    <t>こぶたの城おおのだ保育園</t>
  </si>
  <si>
    <t>32603</t>
  </si>
  <si>
    <t>愛子つぼみ保育園</t>
  </si>
  <si>
    <t>31115</t>
  </si>
  <si>
    <t>31414</t>
  </si>
  <si>
    <t>杜のぽかぽか保育園</t>
  </si>
  <si>
    <t>31116</t>
  </si>
  <si>
    <t>北・杜のみらい保育園</t>
  </si>
  <si>
    <t>31220</t>
  </si>
  <si>
    <t>ハピネス保育園中野栄</t>
    <rPh sb="4" eb="7">
      <t>ホイクエン</t>
    </rPh>
    <rPh sb="7" eb="10">
      <t>ナカノサカエ</t>
    </rPh>
    <phoneticPr fontId="21"/>
  </si>
  <si>
    <t>31415</t>
  </si>
  <si>
    <t>富沢こころ保育園</t>
  </si>
  <si>
    <t>33101</t>
  </si>
  <si>
    <t>吉田　一美・皆川　舞</t>
    <rPh sb="0" eb="2">
      <t>ヨシダ</t>
    </rPh>
    <rPh sb="3" eb="5">
      <t>ヒトミ</t>
    </rPh>
    <rPh sb="6" eb="8">
      <t>ミナカワ</t>
    </rPh>
    <rPh sb="9" eb="10">
      <t>マイ</t>
    </rPh>
    <phoneticPr fontId="33"/>
  </si>
  <si>
    <t>31117</t>
  </si>
  <si>
    <t>青葉・杜のみらい保育園</t>
  </si>
  <si>
    <t>31221</t>
  </si>
  <si>
    <t>苦竹ナーサリー</t>
    <rPh sb="0" eb="2">
      <t>ニガタケ</t>
    </rPh>
    <phoneticPr fontId="21"/>
  </si>
  <si>
    <t>31416</t>
  </si>
  <si>
    <t>大野田こころ保育園</t>
  </si>
  <si>
    <t>33102</t>
  </si>
  <si>
    <t>高橋　真由美・鈴木　めぐみ</t>
    <rPh sb="0" eb="2">
      <t>タカハシ</t>
    </rPh>
    <rPh sb="3" eb="6">
      <t>マユミ</t>
    </rPh>
    <phoneticPr fontId="33"/>
  </si>
  <si>
    <t>31118</t>
  </si>
  <si>
    <t>共同保育所ちろりん村</t>
  </si>
  <si>
    <t>31222</t>
  </si>
  <si>
    <t>パリス榴岡保育園</t>
  </si>
  <si>
    <t>31417</t>
  </si>
  <si>
    <t>恵和町いちにいさん保育園</t>
  </si>
  <si>
    <t>33103</t>
  </si>
  <si>
    <t>川村　隆・川村　真紀</t>
    <rPh sb="0" eb="2">
      <t>カワムラ</t>
    </rPh>
    <rPh sb="3" eb="4">
      <t>タカシ</t>
    </rPh>
    <rPh sb="5" eb="7">
      <t>カワムラ</t>
    </rPh>
    <rPh sb="8" eb="10">
      <t>マキ</t>
    </rPh>
    <phoneticPr fontId="33"/>
  </si>
  <si>
    <t>31119</t>
  </si>
  <si>
    <t>きまちこころ保育園</t>
  </si>
  <si>
    <t>31223</t>
  </si>
  <si>
    <t>31418</t>
  </si>
  <si>
    <t>りありのきっず仙台郡山</t>
    <rPh sb="9" eb="11">
      <t>コオリヤマ</t>
    </rPh>
    <phoneticPr fontId="7"/>
  </si>
  <si>
    <t>33202</t>
  </si>
  <si>
    <t>遊佐　ひろ子・畠山　祐子</t>
    <rPh sb="0" eb="2">
      <t>ユサ</t>
    </rPh>
    <rPh sb="5" eb="6">
      <t>コ</t>
    </rPh>
    <phoneticPr fontId="33"/>
  </si>
  <si>
    <t>31120</t>
  </si>
  <si>
    <t>こどもの家エミール</t>
  </si>
  <si>
    <t>31224</t>
  </si>
  <si>
    <t>31419</t>
  </si>
  <si>
    <t>キッズフィールド富沢園</t>
  </si>
  <si>
    <t>33301</t>
  </si>
  <si>
    <t>岸　麻記子・天間　千栄子</t>
    <rPh sb="0" eb="1">
      <t>キシ</t>
    </rPh>
    <rPh sb="2" eb="5">
      <t>マキコ</t>
    </rPh>
    <rPh sb="6" eb="7">
      <t>テン</t>
    </rPh>
    <rPh sb="7" eb="8">
      <t>マ</t>
    </rPh>
    <rPh sb="9" eb="12">
      <t>チエコ</t>
    </rPh>
    <phoneticPr fontId="33"/>
  </si>
  <si>
    <t>31121</t>
  </si>
  <si>
    <t>朝市っ子保育園</t>
  </si>
  <si>
    <t>小規模Ａ型　若林区</t>
    <rPh sb="0" eb="3">
      <t>ショウキボ</t>
    </rPh>
    <rPh sb="4" eb="5">
      <t>ガタ</t>
    </rPh>
    <rPh sb="6" eb="9">
      <t>ワカバヤシク</t>
    </rPh>
    <phoneticPr fontId="21"/>
  </si>
  <si>
    <t>31420</t>
  </si>
  <si>
    <t>33302</t>
  </si>
  <si>
    <t>菅野　淳・菅野　美紀</t>
    <rPh sb="0" eb="2">
      <t>カンノ</t>
    </rPh>
    <rPh sb="3" eb="4">
      <t>アツシ</t>
    </rPh>
    <rPh sb="5" eb="7">
      <t>カンノ</t>
    </rPh>
    <rPh sb="8" eb="10">
      <t>ミキ</t>
    </rPh>
    <phoneticPr fontId="33"/>
  </si>
  <si>
    <t>31122</t>
  </si>
  <si>
    <t>かみすぎさくら第2保育園</t>
  </si>
  <si>
    <t>31301</t>
  </si>
  <si>
    <t>保育ルーム　きらきら</t>
  </si>
  <si>
    <t>31421</t>
  </si>
  <si>
    <t>バイリンガル保育園八木山</t>
  </si>
  <si>
    <t>33401</t>
  </si>
  <si>
    <t>小野　敬子・酒井　リエ子</t>
    <rPh sb="0" eb="2">
      <t>オノ</t>
    </rPh>
    <rPh sb="3" eb="5">
      <t>ケイコ</t>
    </rPh>
    <rPh sb="6" eb="8">
      <t>サカイ</t>
    </rPh>
    <rPh sb="11" eb="12">
      <t>コ</t>
    </rPh>
    <phoneticPr fontId="33"/>
  </si>
  <si>
    <t>31123</t>
  </si>
  <si>
    <t>さくらっこ保育園</t>
  </si>
  <si>
    <t>31302</t>
  </si>
  <si>
    <t>カール大和町ナーサリー</t>
  </si>
  <si>
    <t>31422</t>
  </si>
  <si>
    <t>ビックママランドあすと長町園</t>
  </si>
  <si>
    <t>31124</t>
  </si>
  <si>
    <t>31303</t>
  </si>
  <si>
    <t>小規模保育事業所ココカラ五橋</t>
  </si>
  <si>
    <t>31423</t>
  </si>
  <si>
    <t>長町南こころ保育園</t>
  </si>
  <si>
    <t>31125</t>
  </si>
  <si>
    <t>たっこの家</t>
  </si>
  <si>
    <t>31305</t>
  </si>
  <si>
    <t>すまいる新寺保育園</t>
  </si>
  <si>
    <t>31424</t>
  </si>
  <si>
    <t>太陽と大地の長町南保育園</t>
  </si>
  <si>
    <t>31126</t>
  </si>
  <si>
    <t>愛児園</t>
  </si>
  <si>
    <t>31306</t>
  </si>
  <si>
    <t>ろりぽっぷ小規模保育園おほしさま館</t>
  </si>
  <si>
    <t>小規模Ａ型　泉区・宮総</t>
    <rPh sb="0" eb="3">
      <t>ショウキボ</t>
    </rPh>
    <rPh sb="4" eb="5">
      <t>ガタ</t>
    </rPh>
    <rPh sb="6" eb="7">
      <t>イズミ</t>
    </rPh>
    <rPh sb="7" eb="8">
      <t>ク</t>
    </rPh>
    <rPh sb="9" eb="10">
      <t>ミヤ</t>
    </rPh>
    <rPh sb="10" eb="11">
      <t>ソウ</t>
    </rPh>
    <phoneticPr fontId="21"/>
  </si>
  <si>
    <t>31127</t>
  </si>
  <si>
    <t>カール高松ナーサリー</t>
  </si>
  <si>
    <t>31307</t>
  </si>
  <si>
    <t>ちびっこひろば保育園</t>
  </si>
  <si>
    <t>31503</t>
  </si>
  <si>
    <t>サン・キッズ保育園</t>
  </si>
  <si>
    <t>31128</t>
  </si>
  <si>
    <t>カールリトルプリスクール</t>
  </si>
  <si>
    <t>31308</t>
  </si>
  <si>
    <t>カール荒井ナーサリー</t>
  </si>
  <si>
    <t>31505</t>
  </si>
  <si>
    <t>やまとみらい八乙女保育園</t>
  </si>
  <si>
    <t>31129</t>
  </si>
  <si>
    <t>31309</t>
  </si>
  <si>
    <t>バイリンガル保育園なないろの里</t>
  </si>
  <si>
    <t>31506</t>
  </si>
  <si>
    <t>31310</t>
  </si>
  <si>
    <t>ちゃいるどらんど六丁の目南保育園</t>
  </si>
  <si>
    <t>31507</t>
  </si>
  <si>
    <t>リコリコ保育園</t>
  </si>
  <si>
    <t>31311</t>
  </si>
  <si>
    <t>空飛ぶくぢら保育所</t>
  </si>
  <si>
    <t>31508</t>
  </si>
  <si>
    <t>森のプーさん保育園</t>
  </si>
  <si>
    <t>31312</t>
  </si>
  <si>
    <t>ろりぽっぷ第2小規模保育園おひさま館</t>
  </si>
  <si>
    <t>31510</t>
  </si>
  <si>
    <t>ハピネス保育園南光台東</t>
  </si>
  <si>
    <t>31313</t>
  </si>
  <si>
    <t>グレース保育園</t>
  </si>
  <si>
    <t>31511</t>
  </si>
  <si>
    <t>31314</t>
  </si>
  <si>
    <t>六丁の目保育園中町園</t>
  </si>
  <si>
    <t>31512</t>
  </si>
  <si>
    <t>泉中央さんさん保育室</t>
  </si>
  <si>
    <t>31316</t>
  </si>
  <si>
    <t>アスイク保育園　薬師堂前</t>
  </si>
  <si>
    <t>31516</t>
  </si>
  <si>
    <t>第2紫山いちにいさん保育園</t>
    <phoneticPr fontId="21"/>
  </si>
  <si>
    <t>31517</t>
  </si>
  <si>
    <t>泉ヶ丘保育園</t>
  </si>
  <si>
    <t>31603</t>
  </si>
  <si>
    <t>栗生ひよこ園</t>
  </si>
  <si>
    <t>31604</t>
  </si>
  <si>
    <t>おひさま保育園　</t>
  </si>
  <si>
    <t>事業所内保育事業　小規模保育事業Ａ型・Ｂ型・保育所型</t>
    <rPh sb="0" eb="3">
      <t>ジギョウショ</t>
    </rPh>
    <rPh sb="3" eb="4">
      <t>ナイ</t>
    </rPh>
    <rPh sb="4" eb="6">
      <t>ホイク</t>
    </rPh>
    <rPh sb="6" eb="8">
      <t>ジギョウ</t>
    </rPh>
    <rPh sb="9" eb="12">
      <t>ショウキボ</t>
    </rPh>
    <rPh sb="12" eb="14">
      <t>ホイク</t>
    </rPh>
    <rPh sb="14" eb="16">
      <t>ジギョウ</t>
    </rPh>
    <rPh sb="17" eb="18">
      <t>ガタ</t>
    </rPh>
    <rPh sb="20" eb="21">
      <t>ガタ</t>
    </rPh>
    <rPh sb="22" eb="24">
      <t>ホイク</t>
    </rPh>
    <rPh sb="24" eb="25">
      <t>ショ</t>
    </rPh>
    <rPh sb="25" eb="26">
      <t>ガタ</t>
    </rPh>
    <phoneticPr fontId="21"/>
  </si>
  <si>
    <t>幼稚園</t>
    <rPh sb="0" eb="3">
      <t>ヨウチエン</t>
    </rPh>
    <phoneticPr fontId="21"/>
  </si>
  <si>
    <t>Ａ型</t>
    <rPh sb="1" eb="2">
      <t>ガタ</t>
    </rPh>
    <phoneticPr fontId="12"/>
  </si>
  <si>
    <t>61103</t>
  </si>
  <si>
    <t>ワタキュー保育園北四番丁園</t>
    <rPh sb="5" eb="8">
      <t>ホイクエン</t>
    </rPh>
    <rPh sb="8" eb="12">
      <t>キタヨバンチョウ</t>
    </rPh>
    <rPh sb="12" eb="13">
      <t>エン</t>
    </rPh>
    <phoneticPr fontId="17"/>
  </si>
  <si>
    <t>61104</t>
  </si>
  <si>
    <t>ビックママランド支倉園</t>
    <rPh sb="8" eb="10">
      <t>ハセクラ</t>
    </rPh>
    <rPh sb="10" eb="11">
      <t>エン</t>
    </rPh>
    <phoneticPr fontId="17"/>
  </si>
  <si>
    <t>61105</t>
  </si>
  <si>
    <t>わくわくモリモリ保育所</t>
    <rPh sb="8" eb="10">
      <t>ホイク</t>
    </rPh>
    <rPh sb="10" eb="11">
      <t>ショ</t>
    </rPh>
    <phoneticPr fontId="17"/>
  </si>
  <si>
    <t>61107</t>
  </si>
  <si>
    <t>りありのきっず仙台錦町公園</t>
    <rPh sb="7" eb="9">
      <t>センダイ</t>
    </rPh>
    <rPh sb="9" eb="11">
      <t>ニシキマチ</t>
    </rPh>
    <rPh sb="11" eb="13">
      <t>コウエン</t>
    </rPh>
    <phoneticPr fontId="17"/>
  </si>
  <si>
    <t>61401</t>
  </si>
  <si>
    <t>あすと長町保育所</t>
    <rPh sb="3" eb="5">
      <t>ナガマチ</t>
    </rPh>
    <rPh sb="5" eb="7">
      <t>ホイク</t>
    </rPh>
    <rPh sb="7" eb="8">
      <t>ショ</t>
    </rPh>
    <phoneticPr fontId="17"/>
  </si>
  <si>
    <t>61402</t>
  </si>
  <si>
    <t>りっきーぱーく保育園あすと長町</t>
    <rPh sb="7" eb="10">
      <t>ホイクエン</t>
    </rPh>
    <rPh sb="13" eb="15">
      <t>ナガマチ</t>
    </rPh>
    <phoneticPr fontId="17"/>
  </si>
  <si>
    <t>61501</t>
  </si>
  <si>
    <t>もりのひろば保育園</t>
    <rPh sb="6" eb="9">
      <t>ホイクエン</t>
    </rPh>
    <phoneticPr fontId="17"/>
  </si>
  <si>
    <t>Ｂ型</t>
    <rPh sb="1" eb="2">
      <t>ガタ</t>
    </rPh>
    <phoneticPr fontId="12"/>
  </si>
  <si>
    <t>62101</t>
  </si>
  <si>
    <t>ヤクルト二日町つばめ保育園</t>
    <rPh sb="4" eb="7">
      <t>フツカマチ</t>
    </rPh>
    <rPh sb="10" eb="13">
      <t>ホイクエン</t>
    </rPh>
    <phoneticPr fontId="17"/>
  </si>
  <si>
    <t>62501</t>
  </si>
  <si>
    <t>きらきら保育園</t>
    <rPh sb="4" eb="7">
      <t>ホイクエン</t>
    </rPh>
    <phoneticPr fontId="17"/>
  </si>
  <si>
    <t>62601</t>
  </si>
  <si>
    <t>ヤクルトあやしつばめ保育園</t>
    <rPh sb="10" eb="13">
      <t>ホイクエン</t>
    </rPh>
    <phoneticPr fontId="17"/>
  </si>
  <si>
    <t>保育所型</t>
    <rPh sb="0" eb="2">
      <t>ホイク</t>
    </rPh>
    <rPh sb="2" eb="3">
      <t>ショ</t>
    </rPh>
    <rPh sb="3" eb="4">
      <t>ガタ</t>
    </rPh>
    <phoneticPr fontId="12"/>
  </si>
  <si>
    <t>63102</t>
  </si>
  <si>
    <t>エスパルキッズ保育園</t>
    <rPh sb="7" eb="10">
      <t>ホイクエン</t>
    </rPh>
    <phoneticPr fontId="18"/>
  </si>
  <si>
    <t>63103</t>
  </si>
  <si>
    <t>東北大学川内けやき保育園</t>
    <rPh sb="0" eb="2">
      <t>トウホク</t>
    </rPh>
    <rPh sb="2" eb="4">
      <t>ダイガク</t>
    </rPh>
    <rPh sb="4" eb="6">
      <t>カワウチ</t>
    </rPh>
    <rPh sb="9" eb="12">
      <t>ホイクエン</t>
    </rPh>
    <phoneticPr fontId="18"/>
  </si>
  <si>
    <t>63201</t>
  </si>
  <si>
    <t>コープこやぎの保育園</t>
    <rPh sb="7" eb="10">
      <t>ホイクエン</t>
    </rPh>
    <phoneticPr fontId="18"/>
  </si>
  <si>
    <t>63501</t>
  </si>
  <si>
    <t>南中山すいせん保育園</t>
    <phoneticPr fontId="18"/>
  </si>
  <si>
    <t>63502</t>
  </si>
  <si>
    <t>キッズ・マークトゥエイン</t>
    <phoneticPr fontId="12"/>
  </si>
  <si>
    <t>63603</t>
  </si>
  <si>
    <t>せせらぎ保育園</t>
    <rPh sb="4" eb="7">
      <t>ホイクエン</t>
    </rPh>
    <phoneticPr fontId="18"/>
  </si>
  <si>
    <t>【処遇改善等加算Ⅲ実績報告書】</t>
    <rPh sb="1" eb="3">
      <t>ショグウ</t>
    </rPh>
    <rPh sb="3" eb="5">
      <t>カイゼン</t>
    </rPh>
    <rPh sb="5" eb="6">
      <t>ナド</t>
    </rPh>
    <rPh sb="6" eb="8">
      <t>カサン</t>
    </rPh>
    <rPh sb="9" eb="11">
      <t>ジッセキ</t>
    </rPh>
    <rPh sb="11" eb="14">
      <t>ホウコクショ</t>
    </rPh>
    <rPh sb="13" eb="14">
      <t>ショ</t>
    </rPh>
    <phoneticPr fontId="7"/>
  </si>
  <si>
    <t>担当者</t>
    <rPh sb="0" eb="3">
      <t>タントウシャ</t>
    </rPh>
    <phoneticPr fontId="7"/>
  </si>
  <si>
    <t>担当者名</t>
    <rPh sb="0" eb="3">
      <t>タントウシャ</t>
    </rPh>
    <rPh sb="3" eb="4">
      <t>メイ</t>
    </rPh>
    <phoneticPr fontId="7"/>
  </si>
  <si>
    <t>連絡先</t>
    <rPh sb="0" eb="2">
      <t>レンラク</t>
    </rPh>
    <rPh sb="2" eb="3">
      <t>サキ</t>
    </rPh>
    <phoneticPr fontId="7"/>
  </si>
  <si>
    <t>年度賃金改善実績報告書（処遇改善等加算Ⅲ）</t>
  </si>
  <si>
    <t>令和</t>
  </si>
  <si>
    <t>宮城県</t>
    <rPh sb="0" eb="3">
      <t>ミヤギケン</t>
    </rPh>
    <phoneticPr fontId="7"/>
  </si>
  <si>
    <t>仙台市</t>
    <rPh sb="0" eb="3">
      <t>センダイシ</t>
    </rPh>
    <phoneticPr fontId="7"/>
  </si>
  <si>
    <t>施設CD</t>
    <rPh sb="0" eb="2">
      <t>シセツ</t>
    </rPh>
    <phoneticPr fontId="7"/>
  </si>
  <si>
    <t>施設類型</t>
    <rPh sb="0" eb="2">
      <t>シセツ</t>
    </rPh>
    <rPh sb="2" eb="4">
      <t>ルイケイ</t>
    </rPh>
    <phoneticPr fontId="7"/>
  </si>
  <si>
    <t>施設名</t>
    <rPh sb="0" eb="2">
      <t>シセツ</t>
    </rPh>
    <rPh sb="2" eb="3">
      <t>メイ</t>
    </rPh>
    <phoneticPr fontId="7"/>
  </si>
  <si>
    <t>設置者住所</t>
    <rPh sb="0" eb="3">
      <t>セッチシャ</t>
    </rPh>
    <rPh sb="3" eb="5">
      <t>ジュウショ</t>
    </rPh>
    <phoneticPr fontId="9"/>
  </si>
  <si>
    <t>設置者</t>
    <rPh sb="0" eb="3">
      <t>セッチシャ</t>
    </rPh>
    <phoneticPr fontId="9"/>
  </si>
  <si>
    <t>仙台市太白区茂庭台２－１５－２０　</t>
  </si>
  <si>
    <t>社会福祉法人宮城県福祉事業協会</t>
  </si>
  <si>
    <t>仙台市青葉区新坂町１２－１　</t>
  </si>
  <si>
    <t>宗教法人荘厳寺</t>
  </si>
  <si>
    <t>仙台市青葉区葉山町８－１　</t>
  </si>
  <si>
    <t>社会福祉法人仙台市社会事業協会</t>
  </si>
  <si>
    <t>仙台市青葉区片平２－１－２　</t>
  </si>
  <si>
    <t>社会福祉法人木這子</t>
  </si>
  <si>
    <t>仙台市宮城野区新田東２－５－５　</t>
  </si>
  <si>
    <t>社会福祉法人仙台市民生児童委員会</t>
  </si>
  <si>
    <t>仙台市青葉区春日町５－２５　えりあ２１ビル</t>
  </si>
  <si>
    <t>株式会社マザーズえりあサービス　マザーズ・ばんすい保育園</t>
  </si>
  <si>
    <t>東京都中央区日本橋浜町２－４４－４</t>
  </si>
  <si>
    <t>社会福祉法人信和会</t>
  </si>
  <si>
    <t>仙台市青葉区五橋１－６－１５　</t>
  </si>
  <si>
    <t>宗教法人日本基督教団仙台五橋教会</t>
  </si>
  <si>
    <t>仙台市青葉区上杉１－１０－２５　コンバウス上杉第一</t>
  </si>
  <si>
    <t>有限会社オリン</t>
  </si>
  <si>
    <t>仙台市青葉区柏木１－１－３６　</t>
  </si>
  <si>
    <t>社会福祉法人柏木福祉会</t>
  </si>
  <si>
    <t>仙台市宮城野区出花１丁目２７９番地　</t>
  </si>
  <si>
    <t>社会福祉法人円周福祉会</t>
  </si>
  <si>
    <t>コスモス大手町保育園</t>
  </si>
  <si>
    <t>新潟市東区粟山７０６－１　</t>
  </si>
  <si>
    <t>社会福祉法人勇樹会</t>
  </si>
  <si>
    <t>メリーポピンズエスパル仙台ルーム</t>
  </si>
  <si>
    <t>東京都渋谷区渋谷１－２－５　MFPR渋谷ビル13階</t>
  </si>
  <si>
    <t>社会福祉法人どろんこ会</t>
  </si>
  <si>
    <t>パリス錦町保育園</t>
  </si>
  <si>
    <t>社会福祉法人みらい</t>
  </si>
  <si>
    <t>仙台市青葉区中山２－１７－１　</t>
  </si>
  <si>
    <t>仙台市青葉区通町一丁目４－１</t>
  </si>
  <si>
    <t>株式会社トムズ</t>
  </si>
  <si>
    <t>仙台市泉区上谷刈１－６－３０　</t>
  </si>
  <si>
    <t>特定非営利活動法人こどもステーション・MIYAGI</t>
  </si>
  <si>
    <t>仙台市青葉区春日町５－２５　</t>
  </si>
  <si>
    <t>株式会社マザーズえりあサービス　マザーズ・エスパル保育園</t>
  </si>
  <si>
    <t>仙台市青葉区中央４－３－２８　朝市ビル３階</t>
  </si>
  <si>
    <t>特定非営利活動法人朝市センター保育園</t>
  </si>
  <si>
    <t>仙台らぴあ保育園</t>
  </si>
  <si>
    <t>仙台市泉区上谷刈１－６－３０</t>
  </si>
  <si>
    <t>仙台市青葉区春日町５－２５</t>
  </si>
  <si>
    <t>社会福祉法人マザーズ福祉会</t>
  </si>
  <si>
    <t>ファニーハート保育園</t>
  </si>
  <si>
    <t>仙台市青葉区土樋一丁目１－１５</t>
  </si>
  <si>
    <t>綾君株式会社</t>
  </si>
  <si>
    <t>東京都文京区小石川１－１－１　</t>
  </si>
  <si>
    <t>公益財団法人鉄道弘済会</t>
  </si>
  <si>
    <t>仙台市太白区袋原字内手７１　</t>
  </si>
  <si>
    <t>宗教法人真宗大谷派宝林寺</t>
  </si>
  <si>
    <t>仙台市青葉区立町９－７　</t>
  </si>
  <si>
    <t>社会福祉法人仙台YMCA福祉会</t>
  </si>
  <si>
    <t>仙台市太白区長町４－７－１５　</t>
  </si>
  <si>
    <t>社会福祉法人愛光福祉会</t>
  </si>
  <si>
    <t>仙台市青葉区霊屋下２３－５　</t>
  </si>
  <si>
    <t>学校法人瑞鳳学園</t>
  </si>
  <si>
    <t>仙台市宮城野区田子字富里１５３　</t>
  </si>
  <si>
    <t>社会福祉法人宮城厚生福祉会</t>
  </si>
  <si>
    <t>仙台市泉区虹の丘１－１８－２　</t>
  </si>
  <si>
    <t>学校法人三島学園</t>
  </si>
  <si>
    <t>仙台市太白区金剛沢１－５－３５　</t>
  </si>
  <si>
    <t>学校法人西多賀学園</t>
  </si>
  <si>
    <t>仙台市太白区郡山４－１３－４　</t>
  </si>
  <si>
    <t>学校法人沼田学園</t>
  </si>
  <si>
    <t>愛知県名古屋市東区葵３－１５－３１</t>
  </si>
  <si>
    <t>株式会社日本保育サービス</t>
  </si>
  <si>
    <t>名取市手倉田字山２０８－１　</t>
  </si>
  <si>
    <t>社会福祉法人宮城福祉会</t>
  </si>
  <si>
    <t>大阪市北区堂島１－５－３０　堂島プラザビル９Ｆ</t>
  </si>
  <si>
    <t>株式会社タスク・フォースミテラ</t>
  </si>
  <si>
    <t>仙台市太白区茂庭台２－１５－２５</t>
  </si>
  <si>
    <t>社会福祉法人あおば厚生福祉会</t>
  </si>
  <si>
    <t>クリムスポーツ保育園</t>
  </si>
  <si>
    <t>仙台市太白区茂庭字人来田西３０－１　</t>
  </si>
  <si>
    <t>株式会社仙台ジュニア体育研究所</t>
  </si>
  <si>
    <t>八木山あおば保育園</t>
  </si>
  <si>
    <t>仙台市青葉区宮町１－４－４７　</t>
  </si>
  <si>
    <t>社会福祉法人青葉福祉会</t>
  </si>
  <si>
    <t>アスク山田かぎとり保育園</t>
  </si>
  <si>
    <t>広島市西区庚午中１－７－２４　</t>
  </si>
  <si>
    <t>株式会社アイグラン</t>
  </si>
  <si>
    <t>02132</t>
  </si>
  <si>
    <t>富沢アリス保育園</t>
  </si>
  <si>
    <t>株式会社アリスカンパニー</t>
  </si>
  <si>
    <t>ロリポップクラブマザリーズ柳生</t>
  </si>
  <si>
    <t>あすと長町めぐみ保育園</t>
  </si>
  <si>
    <t>宮城県名取市愛の杜１－２－１０</t>
  </si>
  <si>
    <t>株式会社たけやま</t>
  </si>
  <si>
    <t>埼玉県飯能市永田５２７－２</t>
  </si>
  <si>
    <t>社会福祉法人埼玉現成会</t>
  </si>
  <si>
    <t>諏訪ぱれっと保育園</t>
  </si>
  <si>
    <t>株式会社JCIきっず</t>
  </si>
  <si>
    <t>02143</t>
  </si>
  <si>
    <t>仙台市若林区土樋１０４</t>
  </si>
  <si>
    <t>02155</t>
  </si>
  <si>
    <t>NOVAインターナショナルスクール仙台八木山校</t>
  </si>
  <si>
    <t>株式会社NOVA</t>
  </si>
  <si>
    <t>仙台市宮城野区五輪１－４－２０　</t>
  </si>
  <si>
    <t>社会福祉法人五城福祉会</t>
  </si>
  <si>
    <t>仙台市宮城野区鶴ヶ谷５－１７－１　</t>
  </si>
  <si>
    <t>社会福祉法人希望園</t>
  </si>
  <si>
    <t>仙台市青葉区本町２－１１－１０　</t>
  </si>
  <si>
    <t>学校法人菅原学園</t>
  </si>
  <si>
    <t>仙台市宮城野区出花１－２７９　</t>
  </si>
  <si>
    <t>京都府綴喜郡井手町大字多賀小字茶臼塚１２－２　</t>
  </si>
  <si>
    <t>ワタキューセイモア株式会社</t>
  </si>
  <si>
    <t>株式会社ニチイ学館</t>
  </si>
  <si>
    <t>仙台市宮城野区小田原２－１－３２　</t>
  </si>
  <si>
    <t>仙台市青葉区栗生１－２５－１　</t>
  </si>
  <si>
    <t>岩切どろんこ保育園</t>
  </si>
  <si>
    <t>榴岡はるかぜ保育園</t>
  </si>
  <si>
    <t>岩沼市押分字水先５－６　</t>
  </si>
  <si>
    <t>社会福祉法人はるかぜ福祉会</t>
  </si>
  <si>
    <t>岩切たんぽぽ保育園</t>
  </si>
  <si>
    <t>仙台市泉区北中山４－２６－１８　</t>
  </si>
  <si>
    <t>仙台市宮城野区苦竹２－３－２　</t>
  </si>
  <si>
    <t>株式会社秋桜</t>
  </si>
  <si>
    <t>宮城県石巻市大街道西２－７－４７</t>
  </si>
  <si>
    <t>社会福祉法人喬希会</t>
  </si>
  <si>
    <t>鶴ケ谷はぐくみ保育園</t>
  </si>
  <si>
    <t>角田市島田字御蔵林５９　</t>
  </si>
  <si>
    <t>社会福祉法人恵萩会</t>
  </si>
  <si>
    <t>仙台市若林区元茶畑１０－２１　</t>
  </si>
  <si>
    <t>社会福祉法人仙台愛隣会</t>
  </si>
  <si>
    <t>仙台市若林区新寺３－８－５　</t>
  </si>
  <si>
    <t>社会福祉法人仙慈会</t>
  </si>
  <si>
    <t>仙台市若林区卸町２－１－１７　</t>
  </si>
  <si>
    <t>上飯田くるみ保育園</t>
  </si>
  <si>
    <t>仙台市若林区上飯田１－３－４６　</t>
  </si>
  <si>
    <t>株式会社NOZOMI</t>
  </si>
  <si>
    <t>やまとまちあから保育園</t>
  </si>
  <si>
    <t>仙台市若林区大和町５－６－３３　</t>
  </si>
  <si>
    <t>株式会社瑞穂</t>
  </si>
  <si>
    <t>ダーナ保育園</t>
  </si>
  <si>
    <t>社会福祉法人瑞鳳福祉会</t>
  </si>
  <si>
    <t>あっぷる保育園</t>
  </si>
  <si>
    <t>仙台市青葉区芋沢字畑前北６２　</t>
  </si>
  <si>
    <t>社会福祉法人千代福祉会</t>
  </si>
  <si>
    <t>マザーズ・サンピア保育園</t>
  </si>
  <si>
    <t>株式会社マザーズえりあサービス</t>
  </si>
  <si>
    <t>アスクやまとまち保育園</t>
  </si>
  <si>
    <t>仙台こども保育園</t>
  </si>
  <si>
    <t>東京都文京区本郷３－２３－１６　</t>
  </si>
  <si>
    <t>学校法人三幸学園</t>
  </si>
  <si>
    <t>東京都渋谷区渋谷１－２－５　ＭＦＰＲ渋谷ビル１３Ｆ</t>
  </si>
  <si>
    <t>さいたま市大宮区仲町１－５４－３　</t>
  </si>
  <si>
    <t>社会福祉法人カナの会</t>
  </si>
  <si>
    <t>埼玉県さいたま市大宮区仲町１－５４－３</t>
  </si>
  <si>
    <t>東京都中央区銀座７－１６－１２　Ｇ－７ビルディング</t>
  </si>
  <si>
    <t>株式会社モード・プランニング・ジャパン</t>
  </si>
  <si>
    <t>仙台市若林区伊在３－９－４</t>
  </si>
  <si>
    <t>仙台市若林区東八番丁１８３</t>
  </si>
  <si>
    <t>株式会社ビック・ママ</t>
  </si>
  <si>
    <t>大崎市古川穂波３－４－３８　</t>
  </si>
  <si>
    <t>社会福祉法人宮城愛育会</t>
  </si>
  <si>
    <t>仙台市青葉区小松島新堤７－１　</t>
  </si>
  <si>
    <t>社会福祉法人仙台キリスト教育児院</t>
  </si>
  <si>
    <t>仙台市泉区南光台東１－５１－１　</t>
  </si>
  <si>
    <t>学校法人村山学園</t>
  </si>
  <si>
    <t>仙台市泉区東黒松１９－３４　</t>
  </si>
  <si>
    <t>コスモス将監保育園</t>
  </si>
  <si>
    <t>富谷市上桜木２－１－９　</t>
  </si>
  <si>
    <t>社会福祉法人三矢会</t>
  </si>
  <si>
    <t>柴田郡村田町大字足立字上ヶ戸１７－５　</t>
  </si>
  <si>
    <t>社会福祉法人柏松会</t>
  </si>
  <si>
    <t>仙台市泉区八乙女中央２－２－１０</t>
  </si>
  <si>
    <t>株式会社らぽむ</t>
  </si>
  <si>
    <t>仙台市泉区紫山４－２０－２</t>
  </si>
  <si>
    <t>株式会社いちにいさん</t>
  </si>
  <si>
    <t>仙台市泉区上谷刈字向原３－３０</t>
  </si>
  <si>
    <t>社会福祉法人やまとみらい福祉会</t>
  </si>
  <si>
    <t>仙台市青葉区国見ヶ丘６－１４９－１　</t>
  </si>
  <si>
    <t>社会福祉法人東北福祉会</t>
  </si>
  <si>
    <t>06114</t>
  </si>
  <si>
    <t>南吉成すぎのこ保育園</t>
  </si>
  <si>
    <t>11117</t>
  </si>
  <si>
    <t>聖クリストファ幼稚園</t>
  </si>
  <si>
    <t>11122</t>
  </si>
  <si>
    <t>仙台バプテスト教会幼稚園</t>
  </si>
  <si>
    <t>11209</t>
  </si>
  <si>
    <t>しらとり幼稚園</t>
  </si>
  <si>
    <t>11222</t>
  </si>
  <si>
    <t>ふくむろ幼稚園</t>
  </si>
  <si>
    <t>11224</t>
  </si>
  <si>
    <t>上田子幼稚園</t>
  </si>
  <si>
    <t>11225</t>
  </si>
  <si>
    <t>はなぶさ幼稚園</t>
  </si>
  <si>
    <t>11301</t>
  </si>
  <si>
    <t>エコールノワール幼稚園</t>
  </si>
  <si>
    <t>11311</t>
  </si>
  <si>
    <t>やまと幼稚園</t>
  </si>
  <si>
    <t>11316</t>
  </si>
  <si>
    <t>小さき花幼稚園</t>
  </si>
  <si>
    <t>11406</t>
  </si>
  <si>
    <t>聖ルカ幼稚園</t>
  </si>
  <si>
    <t>11408</t>
  </si>
  <si>
    <t>太陽幼稚園</t>
  </si>
  <si>
    <t>11412</t>
  </si>
  <si>
    <t>中田幼稚園</t>
  </si>
  <si>
    <t>11424</t>
  </si>
  <si>
    <t>八木山カトリック幼稚園</t>
  </si>
  <si>
    <t>仙台市青葉区柏木1丁目3-23</t>
  </si>
  <si>
    <t>仙台市宮城野区燕沢1丁目15-25</t>
  </si>
  <si>
    <t>仙台市青葉区上杉1-16-4ｾﾝﾁｭﾘｰ青葉601</t>
  </si>
  <si>
    <t>仙台市青葉区角五郎1丁目9-5</t>
  </si>
  <si>
    <t>福島県郡山市開成4-9-17 あさか102</t>
  </si>
  <si>
    <t>仙台市青葉区木町通2-3-39</t>
  </si>
  <si>
    <t>仙台市青葉区上杉4丁目5-5</t>
  </si>
  <si>
    <t>神奈川県横浜市西区平沼1-13-14</t>
  </si>
  <si>
    <t>仙台市泉区南中山4-27-16</t>
  </si>
  <si>
    <t>仙台市青葉区中央2丁目5-9</t>
  </si>
  <si>
    <t>仙台市青葉区柏木1-1-36</t>
  </si>
  <si>
    <t>仙台市青葉区東勝山1-19-7</t>
  </si>
  <si>
    <t>一般社団法人　共同保育所ちろりん村</t>
  </si>
  <si>
    <t>仙台市青葉区木町通2-4-16</t>
  </si>
  <si>
    <t>株式会社　Ｆ＆Ｓ</t>
  </si>
  <si>
    <t>仙台市青葉区二日町17-17BRAVI北四番丁2F</t>
  </si>
  <si>
    <t>仙台市青葉区中央4-3-28-3F</t>
  </si>
  <si>
    <t>東京都立川市砂川町2-36-13</t>
  </si>
  <si>
    <t>仙台市青葉区西花苑1丁目10-7</t>
  </si>
  <si>
    <t>仙台市青葉区高松1丁目11番13号</t>
  </si>
  <si>
    <t>仙台市若林区卸町3丁目1-4</t>
  </si>
  <si>
    <t>有限会社　カール英会話ほいくえん</t>
  </si>
  <si>
    <t>一般社団法人　アイルアーク</t>
  </si>
  <si>
    <t>仙台市宮城野区中野字阿弥陀堂39</t>
  </si>
  <si>
    <t>株式会社　Lateral Kids</t>
  </si>
  <si>
    <t>仙台市宮城野区萩野町3丁目8-12</t>
  </si>
  <si>
    <t>仙台市若林区六丁の目西町3-41</t>
  </si>
  <si>
    <t>株式会社　ちゃいるどらんど</t>
  </si>
  <si>
    <t>仙台市宮城野区白鳥2-11-24</t>
  </si>
  <si>
    <t>仙台市宮城野区出花1-3-10</t>
  </si>
  <si>
    <t>宮城県柴田郡大河原町大谷字町向199-3</t>
  </si>
  <si>
    <t>株式会社　佐藤商会</t>
  </si>
  <si>
    <t>福島県福島市方木田字北白家5-2</t>
  </si>
  <si>
    <t>仙台市宮城野区新田東1-8-4　クリアフォレスト1階</t>
  </si>
  <si>
    <t>仙台ナーサリー　株式会社</t>
  </si>
  <si>
    <t>ハピネス保育園中野栄</t>
  </si>
  <si>
    <t>宮城県石巻市南境字鶴巻52番地</t>
  </si>
  <si>
    <t>苦竹ナーサリー</t>
  </si>
  <si>
    <t xml:space="preserve">東京都渋谷区道玄坂1－12－1渋谷マークシティウェスト17階 </t>
  </si>
  <si>
    <t>仙台市若林区沖野字高野南197-1</t>
  </si>
  <si>
    <t>学校法人　ろりぽっぷ学園</t>
  </si>
  <si>
    <t>仙台市若林区若林1丁目6-17</t>
  </si>
  <si>
    <t>株式会社　ちびっこひろば保育園</t>
  </si>
  <si>
    <t>宮城県大崎市古川穂波3-8-50</t>
  </si>
  <si>
    <t>カラマンディ　株式会社</t>
  </si>
  <si>
    <t>仙台市若林区木ノ下4-8-6</t>
  </si>
  <si>
    <t>特定非営利活動法人　空飛ぶくぢらの会</t>
  </si>
  <si>
    <t>宮城県岩沼市桜3-8-15</t>
  </si>
  <si>
    <t>学校法人　岩沼学園</t>
  </si>
  <si>
    <t>仙台市若林区六丁の目東町3-17</t>
  </si>
  <si>
    <t>仙台市宮城野区鉄砲町中3-14　テラス仙台駅東口2階</t>
  </si>
  <si>
    <t>特定非営利活動法人　アスイク</t>
  </si>
  <si>
    <t>仙台市泉区上谷刈1-6-30</t>
  </si>
  <si>
    <t>札幌市豊平区月寒東5条10-3-3</t>
  </si>
  <si>
    <t>株式会社　プライムツーワン</t>
  </si>
  <si>
    <t>仙台市太白区泉崎1丁目33-10富沢公園パークマンション106号</t>
  </si>
  <si>
    <t>仙台市太白区中田4丁目1-3-1</t>
  </si>
  <si>
    <t>仙台市若林区六丁の目西町3-41-201</t>
  </si>
  <si>
    <t>仙台市太白区あすと長町3丁目2-23</t>
  </si>
  <si>
    <t>仙台市太白区大野田5-30-1</t>
  </si>
  <si>
    <t>仙台市泉区紫山4-20-2</t>
  </si>
  <si>
    <t>株式会社　いちにいさん</t>
  </si>
  <si>
    <t>大阪府大阪市北区天神橋7-12-6グレーシィ天神橋ビル2号館1Ｆ</t>
  </si>
  <si>
    <t>株式会社　リアリノ</t>
  </si>
  <si>
    <t>仙台市泉区将監10丁目33-17</t>
  </si>
  <si>
    <t>仙台市泉区上谷刈字向原3-30</t>
  </si>
  <si>
    <t>仙台市泉区七北田字東裏41-11</t>
  </si>
  <si>
    <t>仙台市泉区将監13-1-1</t>
  </si>
  <si>
    <t>仙台市泉区南光台3丁目17-22</t>
  </si>
  <si>
    <t>仙台市太白区長町7-19-23　TK7ビル3階</t>
  </si>
  <si>
    <t>一般社団法人　Ｐｌｕｍ</t>
  </si>
  <si>
    <t>仙台市若林区若林6丁目10番35号</t>
  </si>
  <si>
    <t>仙台市青葉区中江2丁目9-7</t>
  </si>
  <si>
    <t>仙台市宮城野区岩切字洞ノ口43-1</t>
  </si>
  <si>
    <t>一般社団法人　ぽっかぽか</t>
  </si>
  <si>
    <t>仙台市若林区木ノ下1-20-21</t>
  </si>
  <si>
    <t>株式会社　きっずかん</t>
  </si>
  <si>
    <t>東京都豊島区東池袋1-44-3　池袋ISPタマビル</t>
  </si>
  <si>
    <t>仙台市泉区高森3丁目4-169</t>
  </si>
  <si>
    <t>宮城県富谷市上桜木2丁目1-9</t>
  </si>
  <si>
    <t>仙台市泉区山の寺3丁目27-10</t>
  </si>
  <si>
    <t>仙台市青葉区郷六字沼田45-6</t>
  </si>
  <si>
    <t>家庭的保育事業</t>
  </si>
  <si>
    <t>石川　信子</t>
  </si>
  <si>
    <t>東海林　美代子</t>
  </si>
  <si>
    <t>和家庭保育室　木村　和子</t>
  </si>
  <si>
    <t>濱中　明美</t>
  </si>
  <si>
    <t>佐藤　弘美</t>
  </si>
  <si>
    <t>野村　薫</t>
  </si>
  <si>
    <t>小出　美知子</t>
  </si>
  <si>
    <t>鈴木　史子</t>
  </si>
  <si>
    <t>仲　　恵美</t>
  </si>
  <si>
    <t>齋藤　眞弓</t>
  </si>
  <si>
    <t>菊地　恵子</t>
  </si>
  <si>
    <t>佐藤　豊子</t>
  </si>
  <si>
    <t>菊地　美夏</t>
  </si>
  <si>
    <t>戸田　由美</t>
  </si>
  <si>
    <t>矢澤　要子</t>
  </si>
  <si>
    <t>星野　和枝</t>
  </si>
  <si>
    <t>鎌田　優子</t>
  </si>
  <si>
    <t>佐藤　勇介</t>
  </si>
  <si>
    <t>飛内　侑里</t>
  </si>
  <si>
    <t>齊藤　あゆみ</t>
  </si>
  <si>
    <t>藤垣　祐子</t>
  </si>
  <si>
    <t>石山　立身</t>
  </si>
  <si>
    <t>佐藤　恵美子</t>
  </si>
  <si>
    <t>伊藤　由美子</t>
  </si>
  <si>
    <t>宇佐美　恵子</t>
  </si>
  <si>
    <t>多田　直美</t>
  </si>
  <si>
    <t>子育てサポート　ばんそうこう　小林　希</t>
  </si>
  <si>
    <t>及川　文子</t>
  </si>
  <si>
    <t>鈴木　明子</t>
  </si>
  <si>
    <t>志小田　舞子</t>
  </si>
  <si>
    <t>村田　寿恵</t>
  </si>
  <si>
    <t>伊藤　美樹</t>
  </si>
  <si>
    <t>久光　久美子</t>
  </si>
  <si>
    <t>佐藤　礼子</t>
  </si>
  <si>
    <t>佐藤　かおり</t>
  </si>
  <si>
    <t>佐藤　久美子</t>
  </si>
  <si>
    <t>株式会社　ビック・ママ</t>
  </si>
  <si>
    <t>宮城中央ヤクルト販売　株式会社</t>
  </si>
  <si>
    <t>南中山すいせん保育園</t>
  </si>
  <si>
    <t>キッズ・マークトゥエイン</t>
  </si>
  <si>
    <t>71102</t>
  </si>
  <si>
    <t>71103</t>
  </si>
  <si>
    <t>71104</t>
  </si>
  <si>
    <t>71105</t>
  </si>
  <si>
    <t>71201</t>
  </si>
  <si>
    <t>71202</t>
  </si>
  <si>
    <t>71203</t>
  </si>
  <si>
    <t>71204</t>
  </si>
  <si>
    <t>71205</t>
  </si>
  <si>
    <t>仙台市宮城野区東仙台６－８－２０　</t>
  </si>
  <si>
    <t>71206</t>
  </si>
  <si>
    <t>仙台市宮城野区枡江１－２　</t>
  </si>
  <si>
    <t>71207</t>
  </si>
  <si>
    <t>仙台市宮城野区岩切字高江45</t>
  </si>
  <si>
    <t>71208</t>
  </si>
  <si>
    <t>宮城県石巻市大街道西二丁目7-47</t>
  </si>
  <si>
    <t>71301</t>
  </si>
  <si>
    <t>71302</t>
  </si>
  <si>
    <t>71303</t>
  </si>
  <si>
    <t>71304</t>
  </si>
  <si>
    <t>71305</t>
  </si>
  <si>
    <t>71401</t>
  </si>
  <si>
    <t>仙台市太白区西中田6－8－20</t>
  </si>
  <si>
    <t>71402</t>
  </si>
  <si>
    <t>71403</t>
  </si>
  <si>
    <t>71404</t>
  </si>
  <si>
    <t>仙台市太白区西多賀三丁目1-20</t>
  </si>
  <si>
    <t>71405</t>
  </si>
  <si>
    <t>71406</t>
  </si>
  <si>
    <t>71407</t>
  </si>
  <si>
    <t>仙台市太白区中田４－１－３－１　</t>
  </si>
  <si>
    <t>71408</t>
  </si>
  <si>
    <t>71501</t>
  </si>
  <si>
    <t>71502</t>
  </si>
  <si>
    <t>71503</t>
  </si>
  <si>
    <t>71504</t>
  </si>
  <si>
    <t>71505</t>
  </si>
  <si>
    <t>仙台市泉区小角字大満寺22-4</t>
  </si>
  <si>
    <t>71506</t>
  </si>
  <si>
    <t>仙台市若林区新寺3-8-5　</t>
  </si>
  <si>
    <t>71507</t>
  </si>
  <si>
    <t>71508</t>
  </si>
  <si>
    <t>71614</t>
  </si>
  <si>
    <t>72101</t>
  </si>
  <si>
    <t>72104</t>
  </si>
  <si>
    <t>仙台市青葉区旭ケ丘二丁目22-21</t>
  </si>
  <si>
    <t>72201</t>
  </si>
  <si>
    <t>72301</t>
  </si>
  <si>
    <t>仙台市若林区六丁の目南町4-38</t>
  </si>
  <si>
    <t>72401</t>
  </si>
  <si>
    <t>72501</t>
  </si>
  <si>
    <t>72502</t>
  </si>
  <si>
    <t>72605</t>
  </si>
  <si>
    <t>73201</t>
  </si>
  <si>
    <t>73202</t>
  </si>
  <si>
    <t>仙台市若林区六丁の目西町３－４１　</t>
  </si>
  <si>
    <t>73301</t>
  </si>
  <si>
    <t>73302</t>
  </si>
  <si>
    <t>73501</t>
  </si>
  <si>
    <t>99999</t>
    <phoneticPr fontId="12"/>
  </si>
  <si>
    <t>私立保育所</t>
    <rPh sb="0" eb="4">
      <t>シリツホイク</t>
    </rPh>
    <rPh sb="4" eb="5">
      <t>ショ</t>
    </rPh>
    <phoneticPr fontId="12"/>
  </si>
  <si>
    <t>給付のおうち保育園</t>
    <rPh sb="0" eb="2">
      <t>キュウフ</t>
    </rPh>
    <rPh sb="6" eb="9">
      <t>ホイクエン</t>
    </rPh>
    <phoneticPr fontId="12"/>
  </si>
  <si>
    <t>仙台市青葉区上杉１丁目10-100</t>
    <rPh sb="0" eb="3">
      <t>センダイシ</t>
    </rPh>
    <rPh sb="3" eb="6">
      <t>アオバク</t>
    </rPh>
    <rPh sb="6" eb="8">
      <t>カミスギ</t>
    </rPh>
    <rPh sb="9" eb="11">
      <t>チョウメ</t>
    </rPh>
    <phoneticPr fontId="12"/>
  </si>
  <si>
    <t>株式会社　かみすぎ</t>
    <rPh sb="0" eb="4">
      <t>カブシキガイシャ</t>
    </rPh>
    <phoneticPr fontId="41"/>
  </si>
  <si>
    <t>年</t>
    <rPh sb="0" eb="1">
      <t>ネン</t>
    </rPh>
    <phoneticPr fontId="7"/>
  </si>
  <si>
    <t>令和</t>
    <rPh sb="0" eb="2">
      <t>レイワ</t>
    </rPh>
    <phoneticPr fontId="7"/>
  </si>
  <si>
    <t>★　施設が定める常勤職員の１か月の所定労働時間</t>
    <rPh sb="2" eb="4">
      <t>シセツ</t>
    </rPh>
    <rPh sb="5" eb="6">
      <t>サダ</t>
    </rPh>
    <rPh sb="8" eb="10">
      <t>ジョウキン</t>
    </rPh>
    <rPh sb="10" eb="12">
      <t>ショクイン</t>
    </rPh>
    <rPh sb="15" eb="16">
      <t>ゲツ</t>
    </rPh>
    <rPh sb="17" eb="19">
      <t>ショテイ</t>
    </rPh>
    <rPh sb="19" eb="21">
      <t>ロウドウ</t>
    </rPh>
    <rPh sb="21" eb="23">
      <t>ジカン</t>
    </rPh>
    <phoneticPr fontId="7"/>
  </si>
  <si>
    <t>時間</t>
    <rPh sb="0" eb="2">
      <t>ジカン</t>
    </rPh>
    <phoneticPr fontId="7"/>
  </si>
  <si>
    <t>非常勤職員の勤務時間／月
（非常勤職員のみ記載）</t>
    <rPh sb="0" eb="3">
      <t>ヒジョウキン</t>
    </rPh>
    <rPh sb="3" eb="5">
      <t>ショクイン</t>
    </rPh>
    <rPh sb="6" eb="8">
      <t>キンム</t>
    </rPh>
    <rPh sb="8" eb="10">
      <t>ジカン</t>
    </rPh>
    <rPh sb="11" eb="12">
      <t>ツキ</t>
    </rPh>
    <rPh sb="14" eb="17">
      <t>ヒジョウキン</t>
    </rPh>
    <rPh sb="17" eb="19">
      <t>ショクイン</t>
    </rPh>
    <rPh sb="21" eb="23">
      <t>キサイ</t>
    </rPh>
    <phoneticPr fontId="7"/>
  </si>
  <si>
    <t>～</t>
    <phoneticPr fontId="7"/>
  </si>
  <si>
    <t>（３）賃金改善等実績総額</t>
    <rPh sb="3" eb="5">
      <t>チンギン</t>
    </rPh>
    <rPh sb="5" eb="7">
      <t>カイゼン</t>
    </rPh>
    <rPh sb="7" eb="8">
      <t>トウ</t>
    </rPh>
    <rPh sb="8" eb="10">
      <t>ジッセキ</t>
    </rPh>
    <rPh sb="10" eb="12">
      <t>ソウガク</t>
    </rPh>
    <phoneticPr fontId="7"/>
  </si>
  <si>
    <t>「処遇改善等加算の賃金改善実績報告書に係る加算額等のお知らせ」に記載のある金額等を選択及び転記してください。このシート以降の様式に自動で反映されます。
※【】内に記載のアルファベットは，通知の記載と対応しています。</t>
    <rPh sb="32" eb="34">
      <t>キサイ</t>
    </rPh>
    <rPh sb="37" eb="39">
      <t>キンガク</t>
    </rPh>
    <rPh sb="39" eb="40">
      <t>ナド</t>
    </rPh>
    <rPh sb="41" eb="43">
      <t>センタク</t>
    </rPh>
    <rPh sb="43" eb="44">
      <t>オヨ</t>
    </rPh>
    <rPh sb="45" eb="47">
      <t>テンキ</t>
    </rPh>
    <rPh sb="59" eb="61">
      <t>イコウ</t>
    </rPh>
    <rPh sb="62" eb="64">
      <t>ヨウシキ</t>
    </rPh>
    <rPh sb="65" eb="67">
      <t>ジドウ</t>
    </rPh>
    <rPh sb="68" eb="70">
      <t>ハンエイ</t>
    </rPh>
    <phoneticPr fontId="21"/>
  </si>
  <si>
    <t>別紙様式10に担当者及び連絡先を記載ください。また，加算前年度に残額が生じている場合は，所定の欄に残額の支払い方法等を記載ください。</t>
    <rPh sb="0" eb="2">
      <t>ベッシ</t>
    </rPh>
    <rPh sb="2" eb="4">
      <t>ヨウシキ</t>
    </rPh>
    <rPh sb="7" eb="9">
      <t>タントウ</t>
    </rPh>
    <rPh sb="9" eb="10">
      <t>シャ</t>
    </rPh>
    <rPh sb="10" eb="11">
      <t>オヨ</t>
    </rPh>
    <rPh sb="12" eb="15">
      <t>レンラクサキ</t>
    </rPh>
    <rPh sb="16" eb="18">
      <t>キサイ</t>
    </rPh>
    <rPh sb="26" eb="28">
      <t>カサン</t>
    </rPh>
    <rPh sb="28" eb="31">
      <t>ゼンネンド</t>
    </rPh>
    <rPh sb="32" eb="34">
      <t>ザンガク</t>
    </rPh>
    <rPh sb="35" eb="36">
      <t>ショウ</t>
    </rPh>
    <rPh sb="40" eb="42">
      <t>バアイ</t>
    </rPh>
    <rPh sb="44" eb="46">
      <t>ショテイ</t>
    </rPh>
    <rPh sb="47" eb="48">
      <t>ラン</t>
    </rPh>
    <rPh sb="49" eb="51">
      <t>ザンガク</t>
    </rPh>
    <rPh sb="52" eb="54">
      <t>シハラ</t>
    </rPh>
    <rPh sb="55" eb="57">
      <t>ホウホウ</t>
    </rPh>
    <rPh sb="57" eb="58">
      <t>ナド</t>
    </rPh>
    <rPh sb="59" eb="61">
      <t>キサイ</t>
    </rPh>
    <phoneticPr fontId="21"/>
  </si>
  <si>
    <t>別紙様式10別添1を作成ください。作成後，別紙様式10に自動で金額が転記されます。</t>
    <rPh sb="0" eb="2">
      <t>ベッシ</t>
    </rPh>
    <rPh sb="2" eb="4">
      <t>ヨウシキ</t>
    </rPh>
    <rPh sb="6" eb="8">
      <t>ベッテン</t>
    </rPh>
    <rPh sb="10" eb="12">
      <t>サクセイ</t>
    </rPh>
    <rPh sb="17" eb="20">
      <t>サクセイゴ</t>
    </rPh>
    <rPh sb="21" eb="23">
      <t>ベッシ</t>
    </rPh>
    <rPh sb="23" eb="25">
      <t>ヨウシキ</t>
    </rPh>
    <rPh sb="28" eb="30">
      <t>ジドウ</t>
    </rPh>
    <rPh sb="31" eb="33">
      <t>キンガク</t>
    </rPh>
    <rPh sb="34" eb="36">
      <t>テンキ</t>
    </rPh>
    <phoneticPr fontId="21"/>
  </si>
  <si>
    <t>法人内配分をしている場合は別紙様式10別添2を作成ください。作成後，別紙様式10に自動で金額が転記されます。</t>
    <rPh sb="0" eb="2">
      <t>ホウジン</t>
    </rPh>
    <rPh sb="2" eb="3">
      <t>ナイ</t>
    </rPh>
    <rPh sb="3" eb="5">
      <t>ハイブン</t>
    </rPh>
    <rPh sb="10" eb="12">
      <t>バアイ</t>
    </rPh>
    <rPh sb="13" eb="15">
      <t>ベッシ</t>
    </rPh>
    <rPh sb="15" eb="17">
      <t>ヨウシキ</t>
    </rPh>
    <rPh sb="19" eb="21">
      <t>ベッテン</t>
    </rPh>
    <rPh sb="23" eb="25">
      <t>サクセイ</t>
    </rPh>
    <rPh sb="30" eb="32">
      <t>サクセイ</t>
    </rPh>
    <rPh sb="32" eb="33">
      <t>ゴ</t>
    </rPh>
    <rPh sb="34" eb="36">
      <t>ベッシ</t>
    </rPh>
    <rPh sb="36" eb="38">
      <t>ヨウシキ</t>
    </rPh>
    <rPh sb="41" eb="43">
      <t>ジドウ</t>
    </rPh>
    <rPh sb="44" eb="46">
      <t>キンガク</t>
    </rPh>
    <rPh sb="47" eb="49">
      <t>テンキ</t>
    </rPh>
    <phoneticPr fontId="21"/>
  </si>
  <si>
    <t>別紙様式10に戻り，金額が転記されていることをご確認ください。加算当年度に残額が生じている場合（別紙様式10（5）①に金額が表示されている場合）は，所定の欄に残額の支払い方法等について記載ください。</t>
    <rPh sb="0" eb="2">
      <t>ベッシ</t>
    </rPh>
    <rPh sb="2" eb="4">
      <t>ヨウシキ</t>
    </rPh>
    <rPh sb="7" eb="8">
      <t>モド</t>
    </rPh>
    <rPh sb="10" eb="12">
      <t>キンガク</t>
    </rPh>
    <rPh sb="13" eb="15">
      <t>テンキ</t>
    </rPh>
    <rPh sb="24" eb="26">
      <t>カクニン</t>
    </rPh>
    <rPh sb="31" eb="33">
      <t>カサン</t>
    </rPh>
    <rPh sb="33" eb="36">
      <t>トウネンド</t>
    </rPh>
    <rPh sb="37" eb="39">
      <t>ザンガク</t>
    </rPh>
    <rPh sb="40" eb="41">
      <t>ショウ</t>
    </rPh>
    <rPh sb="45" eb="47">
      <t>バアイ</t>
    </rPh>
    <rPh sb="48" eb="49">
      <t>ベツ</t>
    </rPh>
    <rPh sb="49" eb="50">
      <t>カミ</t>
    </rPh>
    <rPh sb="50" eb="52">
      <t>ヨウシキ</t>
    </rPh>
    <rPh sb="59" eb="61">
      <t>キンガク</t>
    </rPh>
    <rPh sb="62" eb="64">
      <t>ヒョウジ</t>
    </rPh>
    <rPh sb="69" eb="71">
      <t>バアイ</t>
    </rPh>
    <rPh sb="74" eb="76">
      <t>ショテイ</t>
    </rPh>
    <rPh sb="77" eb="78">
      <t>ラン</t>
    </rPh>
    <rPh sb="79" eb="81">
      <t>ザンガク</t>
    </rPh>
    <rPh sb="82" eb="84">
      <t>シハラ</t>
    </rPh>
    <rPh sb="85" eb="87">
      <t>ホウホウ</t>
    </rPh>
    <rPh sb="87" eb="88">
      <t>ナド</t>
    </rPh>
    <rPh sb="92" eb="94">
      <t>キサイ</t>
    </rPh>
    <phoneticPr fontId="21"/>
  </si>
  <si>
    <t>別紙様式10については，押印不要となっております。</t>
    <rPh sb="0" eb="2">
      <t>ベッシ</t>
    </rPh>
    <rPh sb="2" eb="4">
      <t>ヨウシキ</t>
    </rPh>
    <phoneticPr fontId="21"/>
  </si>
  <si>
    <t>最後に，全ての様式について内容に誤りがないことを確認して印刷し，賃金改善前後の賃金を定める規定等、必要な書類を添付し、ご提出ください。</t>
    <phoneticPr fontId="7"/>
  </si>
  <si>
    <t>（8）</t>
    <phoneticPr fontId="21"/>
  </si>
  <si>
    <t>月内訳</t>
    <rPh sb="0" eb="1">
      <t>ツキ</t>
    </rPh>
    <rPh sb="1" eb="3">
      <t>ウチワケ</t>
    </rPh>
    <phoneticPr fontId="7"/>
  </si>
  <si>
    <t>4月</t>
    <rPh sb="1" eb="2">
      <t>ガツ</t>
    </rPh>
    <phoneticPr fontId="7"/>
  </si>
  <si>
    <t>5月</t>
  </si>
  <si>
    <t>6月</t>
  </si>
  <si>
    <t>7月</t>
  </si>
  <si>
    <t>8月</t>
  </si>
  <si>
    <t>9月</t>
  </si>
  <si>
    <t>10月</t>
  </si>
  <si>
    <t>11月</t>
  </si>
  <si>
    <t>12月</t>
  </si>
  <si>
    <t>1月</t>
  </si>
  <si>
    <t>2月</t>
  </si>
  <si>
    <t>3月</t>
  </si>
  <si>
    <t>常勤換算値について、常勤の者については1.0とし、非常勤の者については、以下の算式によって得た値を記入すること。
〔算式〕　常勤以外の職員の１か月の勤務時間数の合計÷各施設・事業所の就業規則等で定めた常勤職員の１か月の勤務時間数＝常勤換算値</t>
    <rPh sb="0" eb="2">
      <t>ジョウキン</t>
    </rPh>
    <rPh sb="2" eb="4">
      <t>カンサン</t>
    </rPh>
    <rPh sb="4" eb="5">
      <t>チ</t>
    </rPh>
    <rPh sb="10" eb="12">
      <t>ジョウキン</t>
    </rPh>
    <rPh sb="13" eb="14">
      <t>モノ</t>
    </rPh>
    <rPh sb="25" eb="28">
      <t>ヒジョウキン</t>
    </rPh>
    <rPh sb="29" eb="30">
      <t>モノ</t>
    </rPh>
    <rPh sb="36" eb="38">
      <t>イカ</t>
    </rPh>
    <rPh sb="39" eb="41">
      <t>サンシキ</t>
    </rPh>
    <rPh sb="45" eb="46">
      <t>エ</t>
    </rPh>
    <rPh sb="47" eb="48">
      <t>アタイ</t>
    </rPh>
    <rPh sb="49" eb="51">
      <t>キニュウ</t>
    </rPh>
    <phoneticPr fontId="7"/>
  </si>
  <si>
    <t xml:space="preserve">※3
</t>
    <phoneticPr fontId="7"/>
  </si>
  <si>
    <t>賃金改善に伴い増加する法定福利費等の事業主負担分については以下の算式により算定することを標準とする。
〔算式〕 加算前年度における法定福利費等の事業主負担分の総額÷加算前年度における賃金の総額×賃金改善額</t>
    <rPh sb="29" eb="31">
      <t>イカ</t>
    </rPh>
    <rPh sb="32" eb="34">
      <t>サンシキ</t>
    </rPh>
    <rPh sb="37" eb="39">
      <t>サンテイ</t>
    </rPh>
    <rPh sb="44" eb="46">
      <t>ヒョウジュン</t>
    </rPh>
    <rPh sb="52" eb="54">
      <t>サンシキ</t>
    </rPh>
    <phoneticPr fontId="7"/>
  </si>
  <si>
    <t xml:space="preserve">※5
</t>
    <phoneticPr fontId="7"/>
  </si>
  <si>
    <t>職員ごとの賃金改善月額について以下の算式によって得た金額を記入すること。
〔算式〕 当該年における賃金改善額÷賃金改善実施期間÷常勤換算値＝賃金改善月額</t>
    <rPh sb="0" eb="2">
      <t>ショクイン</t>
    </rPh>
    <rPh sb="5" eb="7">
      <t>チンギン</t>
    </rPh>
    <rPh sb="7" eb="9">
      <t>カイゼン</t>
    </rPh>
    <rPh sb="9" eb="11">
      <t>ゲツガク</t>
    </rPh>
    <rPh sb="15" eb="17">
      <t>イカ</t>
    </rPh>
    <rPh sb="18" eb="20">
      <t>サンシキ</t>
    </rPh>
    <rPh sb="24" eb="25">
      <t>エ</t>
    </rPh>
    <rPh sb="26" eb="28">
      <t>キンガク</t>
    </rPh>
    <rPh sb="29" eb="31">
      <t>キニュウ</t>
    </rPh>
    <rPh sb="38" eb="40">
      <t>サンシキ</t>
    </rPh>
    <rPh sb="42" eb="44">
      <t>トウガイ</t>
    </rPh>
    <rPh sb="44" eb="45">
      <t>ネン</t>
    </rPh>
    <rPh sb="49" eb="51">
      <t>チンギン</t>
    </rPh>
    <rPh sb="51" eb="53">
      <t>カイゼン</t>
    </rPh>
    <rPh sb="53" eb="54">
      <t>ガク</t>
    </rPh>
    <rPh sb="55" eb="57">
      <t>チンギン</t>
    </rPh>
    <rPh sb="57" eb="59">
      <t>カイゼン</t>
    </rPh>
    <rPh sb="59" eb="61">
      <t>ジッシ</t>
    </rPh>
    <rPh sb="61" eb="63">
      <t>キカン</t>
    </rPh>
    <rPh sb="64" eb="66">
      <t>ジョウキン</t>
    </rPh>
    <rPh sb="66" eb="68">
      <t>カンサン</t>
    </rPh>
    <rPh sb="68" eb="69">
      <t>チ</t>
    </rPh>
    <rPh sb="70" eb="72">
      <t>チンギン</t>
    </rPh>
    <rPh sb="72" eb="74">
      <t>カイゼン</t>
    </rPh>
    <phoneticPr fontId="7"/>
  </si>
  <si>
    <t xml:space="preserve">※6
</t>
    <phoneticPr fontId="7"/>
  </si>
  <si>
    <t>備考欄には、賃金改善実施期間中の採用や退職がある場合にはその旨、また、賃金改善額が他の職員と比較して高額(低額、賃金改善を実施しない場合も含む)である場合についてはその理由を記入すること。</t>
    <rPh sb="6" eb="8">
      <t>チンギン</t>
    </rPh>
    <rPh sb="8" eb="10">
      <t>カイゼン</t>
    </rPh>
    <rPh sb="10" eb="12">
      <t>ジッシ</t>
    </rPh>
    <rPh sb="12" eb="14">
      <t>キカン</t>
    </rPh>
    <rPh sb="87" eb="89">
      <t>キニュウ</t>
    </rPh>
    <phoneticPr fontId="7"/>
  </si>
  <si>
    <t>令和</t>
    <rPh sb="0" eb="2">
      <t>レイワ</t>
    </rPh>
    <phoneticPr fontId="7"/>
  </si>
  <si>
    <t>年</t>
    <rPh sb="0" eb="1">
      <t>ネン</t>
    </rPh>
    <phoneticPr fontId="7"/>
  </si>
  <si>
    <t>月</t>
    <rPh sb="0" eb="1">
      <t>ツキ</t>
    </rPh>
    <phoneticPr fontId="7"/>
  </si>
  <si>
    <t>月</t>
    <phoneticPr fontId="7"/>
  </si>
  <si>
    <t>手当（</t>
    <rPh sb="0" eb="1">
      <t>テ</t>
    </rPh>
    <rPh sb="1" eb="2">
      <t>トウ</t>
    </rPh>
    <phoneticPr fontId="7"/>
  </si>
  <si>
    <t>賞与（</t>
    <rPh sb="0" eb="1">
      <t>ショウ</t>
    </rPh>
    <rPh sb="1" eb="2">
      <t>ヨ</t>
    </rPh>
    <phoneticPr fontId="7"/>
  </si>
  <si>
    <t>その他（</t>
    <rPh sb="2" eb="3">
      <t>ホカ</t>
    </rPh>
    <phoneticPr fontId="7"/>
  </si>
  <si>
    <t>）</t>
    <phoneticPr fontId="7"/>
  </si>
  <si>
    <t>加算前年度の加算残額に対応した支払い賃金額
（法定福利費等の事業主負担増加額を含む）</t>
    <rPh sb="0" eb="2">
      <t>カサン</t>
    </rPh>
    <rPh sb="2" eb="5">
      <t>ゼンネンド</t>
    </rPh>
    <rPh sb="6" eb="8">
      <t>カサン</t>
    </rPh>
    <rPh sb="8" eb="10">
      <t>ザンガク</t>
    </rPh>
    <rPh sb="11" eb="13">
      <t>タイオウ</t>
    </rPh>
    <rPh sb="15" eb="17">
      <t>シハラ</t>
    </rPh>
    <rPh sb="18" eb="20">
      <t>チンギン</t>
    </rPh>
    <rPh sb="20" eb="21">
      <t>ガク</t>
    </rPh>
    <phoneticPr fontId="7"/>
  </si>
  <si>
    <t>⑦加算前年度の賃金水準
（当該年度に係る加算残額を含む）</t>
    <rPh sb="1" eb="3">
      <t>カサン</t>
    </rPh>
    <rPh sb="3" eb="4">
      <t>ゼン</t>
    </rPh>
    <rPh sb="4" eb="6">
      <t>ネンド</t>
    </rPh>
    <rPh sb="7" eb="9">
      <t>チンギン</t>
    </rPh>
    <rPh sb="9" eb="11">
      <t>スイジュン</t>
    </rPh>
    <rPh sb="13" eb="15">
      <t>トウガイ</t>
    </rPh>
    <rPh sb="15" eb="17">
      <t>ネンド</t>
    </rPh>
    <rPh sb="18" eb="19">
      <t>カカ</t>
    </rPh>
    <rPh sb="20" eb="22">
      <t>カサン</t>
    </rPh>
    <rPh sb="22" eb="24">
      <t>ザンガク</t>
    </rPh>
    <rPh sb="25" eb="26">
      <t>フク</t>
    </rPh>
    <phoneticPr fontId="7"/>
  </si>
  <si>
    <t>＜算式（参考）＞　※標準的な算出方法を示したものであり、他の算出方法によることも可</t>
    <rPh sb="1" eb="3">
      <t>サンシキ</t>
    </rPh>
    <rPh sb="4" eb="6">
      <t>サンコウ</t>
    </rPh>
    <rPh sb="10" eb="13">
      <t>ヒョウジュンテキ</t>
    </rPh>
    <rPh sb="14" eb="16">
      <t>サンシュツ</t>
    </rPh>
    <rPh sb="16" eb="18">
      <t>ホウホウ</t>
    </rPh>
    <rPh sb="19" eb="20">
      <t>シメ</t>
    </rPh>
    <rPh sb="28" eb="29">
      <t>タ</t>
    </rPh>
    <rPh sb="30" eb="32">
      <t>サンシュツ</t>
    </rPh>
    <rPh sb="32" eb="34">
      <t>ホウホウ</t>
    </rPh>
    <rPh sb="40" eb="41">
      <t>カ</t>
    </rPh>
    <phoneticPr fontId="7"/>
  </si>
  <si>
    <t>①／②×③→</t>
    <phoneticPr fontId="7"/>
  </si>
  <si>
    <t>手当（</t>
    <rPh sb="0" eb="2">
      <t>テアテ</t>
    </rPh>
    <phoneticPr fontId="7"/>
  </si>
  <si>
    <t>賞与（</t>
    <rPh sb="0" eb="2">
      <t>ショウヨ</t>
    </rPh>
    <phoneticPr fontId="7"/>
  </si>
  <si>
    <t>⑤</t>
    <phoneticPr fontId="7"/>
  </si>
  <si>
    <t>東京都千代田区神田駿河台4-6 御茶ノ水ソラシティ</t>
  </si>
  <si>
    <t>東京都千代田区神田神保町1-14-1</t>
  </si>
  <si>
    <t>ぶんぶん保育園二日町園</t>
  </si>
  <si>
    <t>栃木県宇都宮市南大通り2-6-1 KIDS 1ST BLD</t>
  </si>
  <si>
    <t>ぶんぶん保育園小田原園</t>
  </si>
  <si>
    <t>仙台市宮城野区萩野町3-8-11</t>
  </si>
  <si>
    <t>仙台市宮城野区萩野町3-8-11 木村ビル1F</t>
  </si>
  <si>
    <t>山形県新庄市金沢1917-7</t>
  </si>
  <si>
    <t>社会福祉法人　みらい</t>
  </si>
  <si>
    <t>東京都新宿区高田馬場4-13-11　松島第一ビル6階</t>
  </si>
  <si>
    <t>仙台市若林区東八番丁183</t>
  </si>
  <si>
    <t>仙台市青葉区北山3-9-20</t>
  </si>
  <si>
    <t>東京都品川区東品川1-3-10</t>
  </si>
  <si>
    <t>仙台市泉区泉中央1-45-3</t>
  </si>
  <si>
    <t>第2紫山いちにいさん保育園</t>
  </si>
  <si>
    <t>仙台市青葉区落合2-6-8-1F</t>
  </si>
  <si>
    <t>仙台市青葉区錦町1-12-1　錦町パークマンション105</t>
  </si>
  <si>
    <t>仙台市青葉区大町2-7-20</t>
  </si>
  <si>
    <t>仙台市宮城野区幸町2丁目16-13</t>
  </si>
  <si>
    <t>KIDS-Kan</t>
  </si>
  <si>
    <t>吉田　一美</t>
  </si>
  <si>
    <t>高橋　真由美</t>
  </si>
  <si>
    <t>川村　隆</t>
  </si>
  <si>
    <t>仙台市家庭保育室ちゅうりっぷ　代表　遊佐　ひろ子</t>
  </si>
  <si>
    <t>岸　麻記子</t>
  </si>
  <si>
    <t>菅野　淳</t>
  </si>
  <si>
    <t>小野　敬子</t>
  </si>
  <si>
    <t>山形県新庄市金沢１９１７－７　</t>
  </si>
  <si>
    <t>ふれあい保育園</t>
  </si>
  <si>
    <t>仙台市青葉区旭ヶ丘１－３９－６</t>
  </si>
  <si>
    <t>一般社団法人ふれあいファミリーパートナー</t>
  </si>
  <si>
    <t>アイグラン保育園長町南</t>
  </si>
  <si>
    <t>仙台市太白区柳生４－１２－１１</t>
  </si>
  <si>
    <t>アスイク保育園中田町</t>
  </si>
  <si>
    <t>仙台市宮城野区鉄砲町中３－１４　テラス仙台駅東口２階</t>
  </si>
  <si>
    <t>社会福祉法人明日育福祉会</t>
  </si>
  <si>
    <t>NOVAバイリンガル仙台富沢保育園</t>
  </si>
  <si>
    <t>もりのなかま保育園四郎丸園もぐもぐ＋</t>
  </si>
  <si>
    <t>仙台市青葉区花京院２－１－６５　花京院プラザ６階</t>
  </si>
  <si>
    <t>株式会社Lateral Kids</t>
  </si>
  <si>
    <t>東京都千代田区神田駿河台４－６　御茶ノ水ソラシティ</t>
  </si>
  <si>
    <t>六郷ぱれっと保育園</t>
  </si>
  <si>
    <t>社会福祉法人仙台ぱれっと福祉会</t>
  </si>
  <si>
    <t>六郷保育園</t>
  </si>
  <si>
    <t>仙台市若林区六郷７－１０</t>
  </si>
  <si>
    <t>一般社団法人保育アートラボ</t>
  </si>
  <si>
    <t>山形県新庄市金沢１９１７－７</t>
  </si>
  <si>
    <t>いずみ保育園</t>
  </si>
  <si>
    <t>仙台市泉区泉中央３－２８－１１　</t>
  </si>
  <si>
    <t>株式会社いずみ保育園</t>
  </si>
  <si>
    <t>幼保連携型認定こども園</t>
  </si>
  <si>
    <t>71107</t>
  </si>
  <si>
    <t>71108</t>
  </si>
  <si>
    <t>71109</t>
  </si>
  <si>
    <t>食と森のこども園小松島</t>
  </si>
  <si>
    <t>仙台市青葉区小松島４－１７－２２</t>
  </si>
  <si>
    <t>71110</t>
  </si>
  <si>
    <t>ミッキー北仙台こども園</t>
  </si>
  <si>
    <t>71210</t>
  </si>
  <si>
    <t>幼保連携型認定こども園　中野栄あしぐろこども園</t>
  </si>
  <si>
    <t>仙台市宮城野区出花1－279　</t>
  </si>
  <si>
    <t>71211</t>
  </si>
  <si>
    <t>71306</t>
  </si>
  <si>
    <t>71509</t>
  </si>
  <si>
    <t>幼保連携型認定こども園　明石南こどもの城</t>
  </si>
  <si>
    <t>仙台市泉区桂3－19－6　</t>
  </si>
  <si>
    <t>71510</t>
  </si>
  <si>
    <t>幼保連携型認定こども園　桂こどもの城</t>
  </si>
  <si>
    <t>71511</t>
  </si>
  <si>
    <t>ミッキー八乙女こども園</t>
  </si>
  <si>
    <t>仙台市青葉区昭和町3－15　</t>
  </si>
  <si>
    <t>71512</t>
  </si>
  <si>
    <t>71513</t>
  </si>
  <si>
    <t>71615</t>
  </si>
  <si>
    <t>落合はぐくみこども園</t>
  </si>
  <si>
    <t>角田市島田字御蔵林59　</t>
  </si>
  <si>
    <t>71616</t>
  </si>
  <si>
    <t>愛子すぎのここども園</t>
  </si>
  <si>
    <t>幼稚園型認定こども園</t>
  </si>
  <si>
    <t>72503</t>
  </si>
  <si>
    <t>幼稚園型認定こども園　いずみ松陵幼稚園</t>
  </si>
  <si>
    <t>幼稚園型認定こども園　南光幼稚園</t>
  </si>
  <si>
    <t>幼稚園型認定こども園　南光第二幼稚園</t>
  </si>
  <si>
    <t>幼稚園型認定こども園　南光シオン幼稚園</t>
  </si>
  <si>
    <t>72507</t>
  </si>
  <si>
    <t>幼稚園型認定こども園　南光紫陽幼稚園</t>
  </si>
  <si>
    <t>73101</t>
  </si>
  <si>
    <t>保育所型認定こども園</t>
  </si>
  <si>
    <t>カール英会話プリスクール</t>
  </si>
  <si>
    <t>73203</t>
  </si>
  <si>
    <t>ニューフィールド保育園</t>
  </si>
  <si>
    <t>仙台市宮城野区新田東１－８－４　クリアフォレスト１階</t>
  </si>
  <si>
    <t>73204</t>
  </si>
  <si>
    <t>ピースフル保育園</t>
  </si>
  <si>
    <t>73205</t>
  </si>
  <si>
    <t>仙台市宮城野区田子2－10－2</t>
  </si>
  <si>
    <t>73303</t>
  </si>
  <si>
    <t>蒲町おもちゃばここども園</t>
  </si>
  <si>
    <t>仙台市若林区蒲町7－8　</t>
  </si>
  <si>
    <t>六丁の目こども園</t>
  </si>
  <si>
    <t>仙台市若林区六丁の目東町3－17</t>
  </si>
  <si>
    <t>カール英会話ほいくえん</t>
  </si>
  <si>
    <t>カール英会話こども園</t>
  </si>
  <si>
    <t>ちゃいるどらんどなないろの里こども園</t>
  </si>
  <si>
    <t>仙台市若林区六丁の目西町3－41</t>
  </si>
  <si>
    <t>73402</t>
  </si>
  <si>
    <t>ひまわりこども園</t>
  </si>
  <si>
    <t>仙台市太白区鹿野三丁目14－15</t>
  </si>
  <si>
    <t>あすと長町こぶたの城こども園</t>
  </si>
  <si>
    <t>仙台市太白区あすと長町3－2－23　</t>
  </si>
  <si>
    <t>仙台ちびっこひろばこども園</t>
  </si>
  <si>
    <t>73502</t>
  </si>
  <si>
    <t>ミッキー泉中央こども園</t>
  </si>
  <si>
    <t>73503</t>
  </si>
  <si>
    <t>仙台市泉区南中山4－27－16</t>
  </si>
  <si>
    <t>73601</t>
  </si>
  <si>
    <t>カール英会話チルドレン</t>
  </si>
  <si>
    <t>5</t>
    <phoneticPr fontId="21"/>
  </si>
  <si>
    <r>
      <t>①</t>
    </r>
    <r>
      <rPr>
        <sz val="11"/>
        <color rgb="FFFF0000"/>
        <rFont val="ＭＳ Ｐゴシック"/>
        <family val="3"/>
        <charset val="128"/>
        <scheme val="minor"/>
      </rPr>
      <t>令和４年度</t>
    </r>
    <r>
      <rPr>
        <sz val="11"/>
        <rFont val="ＭＳ Ｐゴシック"/>
        <family val="3"/>
        <charset val="128"/>
        <scheme val="minor"/>
      </rPr>
      <t>における法定福利費等の事業主負担分の総額</t>
    </r>
    <rPh sb="1" eb="3">
      <t>レイワ</t>
    </rPh>
    <rPh sb="4" eb="6">
      <t>ネンド</t>
    </rPh>
    <rPh sb="5" eb="6">
      <t>ド</t>
    </rPh>
    <rPh sb="10" eb="12">
      <t>ホウテイ</t>
    </rPh>
    <rPh sb="12" eb="14">
      <t>フクリ</t>
    </rPh>
    <rPh sb="14" eb="15">
      <t>ヒ</t>
    </rPh>
    <rPh sb="15" eb="16">
      <t>トウ</t>
    </rPh>
    <rPh sb="17" eb="20">
      <t>ジギョウヌシ</t>
    </rPh>
    <rPh sb="20" eb="22">
      <t>フタン</t>
    </rPh>
    <rPh sb="22" eb="23">
      <t>ブン</t>
    </rPh>
    <rPh sb="24" eb="26">
      <t>ソウガク</t>
    </rPh>
    <phoneticPr fontId="7"/>
  </si>
  <si>
    <r>
      <t>②</t>
    </r>
    <r>
      <rPr>
        <sz val="12"/>
        <color rgb="FFFF0000"/>
        <rFont val="ＭＳ Ｐゴシック"/>
        <family val="3"/>
        <charset val="128"/>
        <scheme val="minor"/>
      </rPr>
      <t>令和４年度</t>
    </r>
    <r>
      <rPr>
        <sz val="12"/>
        <rFont val="ＭＳ Ｐゴシック"/>
        <family val="3"/>
        <charset val="128"/>
        <scheme val="minor"/>
      </rPr>
      <t>における賃金の総額</t>
    </r>
    <rPh sb="1" eb="3">
      <t>レイワ</t>
    </rPh>
    <rPh sb="4" eb="6">
      <t>ネンド</t>
    </rPh>
    <rPh sb="5" eb="6">
      <t>ド</t>
    </rPh>
    <rPh sb="10" eb="12">
      <t>チンギン</t>
    </rPh>
    <rPh sb="13" eb="15">
      <t>ソウガク</t>
    </rPh>
    <phoneticPr fontId="7"/>
  </si>
  <si>
    <r>
      <t>③</t>
    </r>
    <r>
      <rPr>
        <sz val="12"/>
        <color rgb="FFFF0000"/>
        <rFont val="ＭＳ Ｐゴシック"/>
        <family val="3"/>
        <charset val="128"/>
        <scheme val="minor"/>
      </rPr>
      <t>令和５年度</t>
    </r>
    <r>
      <rPr>
        <sz val="12"/>
        <rFont val="ＭＳ Ｐゴシック"/>
        <family val="3"/>
        <charset val="128"/>
        <scheme val="minor"/>
      </rPr>
      <t>の賃金改善実績額</t>
    </r>
    <rPh sb="1" eb="3">
      <t>レイワ</t>
    </rPh>
    <rPh sb="4" eb="6">
      <t>ネンド</t>
    </rPh>
    <rPh sb="7" eb="9">
      <t>チンギン</t>
    </rPh>
    <rPh sb="9" eb="11">
      <t>カイゼン</t>
    </rPh>
    <rPh sb="11" eb="14">
      <t>ジッセキガク</t>
    </rPh>
    <phoneticPr fontId="7"/>
  </si>
  <si>
    <t>※確認欄</t>
    <rPh sb="1" eb="3">
      <t>カクニン</t>
    </rPh>
    <rPh sb="3" eb="4">
      <t>ラン</t>
    </rPh>
    <phoneticPr fontId="12"/>
  </si>
  <si>
    <t>Ａ</t>
    <phoneticPr fontId="7"/>
  </si>
  <si>
    <t>Ｂ</t>
    <phoneticPr fontId="7"/>
  </si>
  <si>
    <t>Ｃ</t>
    <phoneticPr fontId="7"/>
  </si>
  <si>
    <t>Ｄ</t>
    <phoneticPr fontId="7"/>
  </si>
  <si>
    <t>※1</t>
  </si>
  <si>
    <t>Ａ</t>
  </si>
  <si>
    <t>加算Ⅲ新規事由</t>
    <rPh sb="0" eb="2">
      <t>カサン</t>
    </rPh>
    <rPh sb="3" eb="5">
      <t>シンキ</t>
    </rPh>
    <rPh sb="5" eb="7">
      <t>ジユウ</t>
    </rPh>
    <phoneticPr fontId="7"/>
  </si>
  <si>
    <t>加算Ⅲ算定対象人数</t>
  </si>
  <si>
    <t>人</t>
    <rPh sb="0" eb="1">
      <t>ニン</t>
    </rPh>
    <phoneticPr fontId="7"/>
  </si>
  <si>
    <t>幼稚園</t>
    <rPh sb="0" eb="3">
      <t>ヨウチエン</t>
    </rPh>
    <phoneticPr fontId="7"/>
  </si>
  <si>
    <t>賃金改善実施期間</t>
    <rPh sb="0" eb="2">
      <t>チンギン</t>
    </rPh>
    <rPh sb="2" eb="4">
      <t>カイゼン</t>
    </rPh>
    <rPh sb="4" eb="6">
      <t>ジッシ</t>
    </rPh>
    <rPh sb="6" eb="8">
      <t>キカン</t>
    </rPh>
    <phoneticPr fontId="7"/>
  </si>
  <si>
    <t>(</t>
    <phoneticPr fontId="7"/>
  </si>
  <si>
    <t>ヶ月</t>
    <rPh sb="1" eb="2">
      <t>ゲツ</t>
    </rPh>
    <phoneticPr fontId="7"/>
  </si>
  <si>
    <t>保育所等</t>
    <rPh sb="0" eb="2">
      <t>ホイク</t>
    </rPh>
    <rPh sb="2" eb="3">
      <t>ジョ</t>
    </rPh>
    <rPh sb="3" eb="4">
      <t>トウ</t>
    </rPh>
    <phoneticPr fontId="7"/>
  </si>
  <si>
    <t>認定こども園</t>
    <rPh sb="0" eb="2">
      <t>ニンテイ</t>
    </rPh>
    <rPh sb="5" eb="6">
      <t>エン</t>
    </rPh>
    <phoneticPr fontId="7"/>
  </si>
  <si>
    <t>有</t>
  </si>
  <si>
    <t>②処遇改善等加算Ⅲ加算実績額【f】</t>
    <rPh sb="1" eb="3">
      <t>ショグウ</t>
    </rPh>
    <rPh sb="3" eb="5">
      <t>カイゼン</t>
    </rPh>
    <rPh sb="5" eb="6">
      <t>トウ</t>
    </rPh>
    <rPh sb="6" eb="8">
      <t>カサン</t>
    </rPh>
    <rPh sb="9" eb="11">
      <t>カサン</t>
    </rPh>
    <rPh sb="11" eb="14">
      <t>ジッセキガク</t>
    </rPh>
    <phoneticPr fontId="21"/>
  </si>
  <si>
    <t>⑤処遇改善加算Ⅱ　特定加算実績額【e】
（※新規事由有の施設のみ）</t>
    <rPh sb="1" eb="7">
      <t>ショグウカイゼンカサン</t>
    </rPh>
    <rPh sb="9" eb="11">
      <t>トクテイ</t>
    </rPh>
    <rPh sb="11" eb="13">
      <t>カサン</t>
    </rPh>
    <rPh sb="13" eb="16">
      <t>ジッセキガク</t>
    </rPh>
    <rPh sb="22" eb="24">
      <t>シンキ</t>
    </rPh>
    <rPh sb="24" eb="26">
      <t>ジユウ</t>
    </rPh>
    <rPh sb="26" eb="27">
      <t>アリ</t>
    </rPh>
    <rPh sb="28" eb="30">
      <t>シセツ</t>
    </rPh>
    <phoneticPr fontId="21"/>
  </si>
  <si>
    <t>拠出見込額</t>
    <rPh sb="0" eb="2">
      <t>キョシュツ</t>
    </rPh>
    <rPh sb="2" eb="4">
      <t>ミコミ</t>
    </rPh>
    <rPh sb="4" eb="5">
      <t>ガク</t>
    </rPh>
    <phoneticPr fontId="7"/>
  </si>
  <si>
    <t>②うち基準年度からの増減分</t>
    <rPh sb="3" eb="5">
      <t>キジュン</t>
    </rPh>
    <rPh sb="5" eb="7">
      <t>ネンド</t>
    </rPh>
    <rPh sb="10" eb="12">
      <t>ゾウゲン</t>
    </rPh>
    <rPh sb="12" eb="13">
      <t>ブン</t>
    </rPh>
    <phoneticPr fontId="7"/>
  </si>
  <si>
    <t>受入見込額</t>
    <rPh sb="0" eb="1">
      <t>ウ</t>
    </rPh>
    <rPh sb="1" eb="2">
      <t>イ</t>
    </rPh>
    <rPh sb="2" eb="4">
      <t>ミコミ</t>
    </rPh>
    <rPh sb="4" eb="5">
      <t>ガク</t>
    </rPh>
    <phoneticPr fontId="7"/>
  </si>
  <si>
    <t>④うち基準年度からの増減分</t>
    <rPh sb="3" eb="5">
      <t>キジュン</t>
    </rPh>
    <rPh sb="5" eb="7">
      <t>ネンド</t>
    </rPh>
    <rPh sb="10" eb="12">
      <t>ゾウゲン</t>
    </rPh>
    <rPh sb="12" eb="13">
      <t>ブン</t>
    </rPh>
    <phoneticPr fontId="7"/>
  </si>
  <si>
    <t>うち基準年度からの増減額（円）</t>
    <rPh sb="2" eb="4">
      <t>キジュン</t>
    </rPh>
    <phoneticPr fontId="7"/>
  </si>
  <si>
    <t>無</t>
  </si>
  <si>
    <t>加算実績額（※）</t>
    <rPh sb="0" eb="2">
      <t>カサン</t>
    </rPh>
    <rPh sb="2" eb="4">
      <t>ジッセキ</t>
    </rPh>
    <rPh sb="4" eb="5">
      <t>ガク</t>
    </rPh>
    <phoneticPr fontId="7"/>
  </si>
  <si>
    <t>特定加算実績額（千円未満の端数は切り捨て）※</t>
    <rPh sb="0" eb="2">
      <t>トクテイ</t>
    </rPh>
    <rPh sb="2" eb="4">
      <t>カサン</t>
    </rPh>
    <rPh sb="4" eb="6">
      <t>ジッセキ</t>
    </rPh>
    <rPh sb="6" eb="7">
      <t>ガク</t>
    </rPh>
    <phoneticPr fontId="7"/>
  </si>
  <si>
    <t>施設・事業所間で加算額の一部の配分を調整する場合の「加算実績額」及び「特定加算実績額」については、調整による加算額の増減を反映した（加算実績額にあっては（４）①の額を減じ、（４）③の額を加えた後の、特定加算実績額にあっては（４）②の額を減じ、（４）④の額を加えた後の）金額を記入すること。</t>
    <phoneticPr fontId="7"/>
  </si>
  <si>
    <t>加算実績額に要した費用の総額との差額（千円未満の端数は切り捨て）
（２）①－別紙様式10別添１の「加算Ⅲによる賃金改善額」と「賃金改善に伴い増加する法定福利費等の事業主負担分」の総額欄の合計</t>
    <rPh sb="0" eb="2">
      <t>カサン</t>
    </rPh>
    <rPh sb="2" eb="4">
      <t>ジッセキ</t>
    </rPh>
    <rPh sb="4" eb="5">
      <t>ガク</t>
    </rPh>
    <rPh sb="6" eb="7">
      <t>ヨウ</t>
    </rPh>
    <rPh sb="9" eb="11">
      <t>ヒヨウ</t>
    </rPh>
    <rPh sb="12" eb="14">
      <t>ソウガク</t>
    </rPh>
    <rPh sb="16" eb="18">
      <t>サガク</t>
    </rPh>
    <rPh sb="19" eb="21">
      <t>センエン</t>
    </rPh>
    <rPh sb="21" eb="23">
      <t>ミマン</t>
    </rPh>
    <rPh sb="24" eb="26">
      <t>ハスウ</t>
    </rPh>
    <rPh sb="27" eb="28">
      <t>キ</t>
    </rPh>
    <rPh sb="29" eb="30">
      <t>ス</t>
    </rPh>
    <rPh sb="39" eb="41">
      <t>ベッシ</t>
    </rPh>
    <rPh sb="41" eb="43">
      <t>ヨウシキ</t>
    </rPh>
    <rPh sb="45" eb="47">
      <t>ベッテン</t>
    </rPh>
    <rPh sb="50" eb="52">
      <t>カサン</t>
    </rPh>
    <rPh sb="56" eb="61">
      <t>チンギンカイゼンガク</t>
    </rPh>
    <rPh sb="64" eb="66">
      <t>チンギン</t>
    </rPh>
    <rPh sb="66" eb="68">
      <t>カイゼン</t>
    </rPh>
    <rPh sb="69" eb="70">
      <t>トモナ</t>
    </rPh>
    <rPh sb="71" eb="73">
      <t>ゾウカ</t>
    </rPh>
    <rPh sb="75" eb="77">
      <t>ホウテイ</t>
    </rPh>
    <rPh sb="77" eb="79">
      <t>フクリ</t>
    </rPh>
    <rPh sb="79" eb="80">
      <t>ヒ</t>
    </rPh>
    <rPh sb="80" eb="81">
      <t>トウ</t>
    </rPh>
    <rPh sb="82" eb="85">
      <t>ジギョウヌシ</t>
    </rPh>
    <rPh sb="85" eb="87">
      <t>フタン</t>
    </rPh>
    <rPh sb="87" eb="88">
      <t>ブン</t>
    </rPh>
    <rPh sb="90" eb="92">
      <t>ソウガク</t>
    </rPh>
    <rPh sb="92" eb="93">
      <t>ラン</t>
    </rPh>
    <rPh sb="94" eb="96">
      <t>ゴウケイ</t>
    </rPh>
    <phoneticPr fontId="7"/>
  </si>
  <si>
    <t>※加算Ⅲ新規事由ありの場合、以下についても算出すること。
（２）④－（３）①</t>
    <phoneticPr fontId="7"/>
  </si>
  <si>
    <t>加算Ⅲによる賃金改善額の総額【別紙様式１０別添１の「加算Ⅲによる賃金改善額」と「賃金改善に伴い増加する法定福利費等の事業主負担分」の総額欄の合計】</t>
    <rPh sb="0" eb="2">
      <t>カサン</t>
    </rPh>
    <rPh sb="6" eb="8">
      <t>チンギン</t>
    </rPh>
    <rPh sb="8" eb="10">
      <t>カイゼン</t>
    </rPh>
    <rPh sb="10" eb="11">
      <t>ガク</t>
    </rPh>
    <rPh sb="12" eb="14">
      <t>ソウガク</t>
    </rPh>
    <rPh sb="15" eb="17">
      <t>ベッシ</t>
    </rPh>
    <rPh sb="17" eb="19">
      <t>ヨウシキ</t>
    </rPh>
    <rPh sb="21" eb="23">
      <t>ベッテン</t>
    </rPh>
    <rPh sb="36" eb="37">
      <t>ガク</t>
    </rPh>
    <rPh sb="70" eb="72">
      <t>ゴウケイ</t>
    </rPh>
    <phoneticPr fontId="12"/>
  </si>
  <si>
    <t>加算Ⅲによる賃金改善額の総額【別紙様式１０別添１の「加算Ⅲによる賃金改善見込額」と「賃金改善に伴い増加する法定福利費等の事業主負担分」の総額欄の合計】</t>
    <rPh sb="0" eb="2">
      <t>カサン</t>
    </rPh>
    <rPh sb="6" eb="8">
      <t>チンギン</t>
    </rPh>
    <rPh sb="8" eb="10">
      <t>カイゼン</t>
    </rPh>
    <rPh sb="10" eb="11">
      <t>ガク</t>
    </rPh>
    <rPh sb="12" eb="14">
      <t>ソウガク</t>
    </rPh>
    <rPh sb="15" eb="17">
      <t>ベッシ</t>
    </rPh>
    <rPh sb="17" eb="19">
      <t>ヨウシキ</t>
    </rPh>
    <rPh sb="21" eb="23">
      <t>ベッテン</t>
    </rPh>
    <rPh sb="36" eb="38">
      <t>ミコ</t>
    </rPh>
    <rPh sb="72" eb="74">
      <t>ゴウケイ</t>
    </rPh>
    <phoneticPr fontId="12"/>
  </si>
  <si>
    <t>原則、賃金改善等実績総額Ｂ（賃金改善額D）は、特定加算実績額Ａ（加算実績額C)以上であることが必要だが、法定福利費の事業主負担増加額が少ないことにより、Ａ（C)の額を下回ることは差し支えない。その場合、その差額については、別途、職員の処遇改善に充てること。</t>
    <rPh sb="8" eb="10">
      <t>ジッセキ</t>
    </rPh>
    <rPh sb="14" eb="16">
      <t>チンギン</t>
    </rPh>
    <rPh sb="16" eb="18">
      <t>カイゼン</t>
    </rPh>
    <rPh sb="18" eb="19">
      <t>ガク</t>
    </rPh>
    <rPh sb="27" eb="29">
      <t>ジッセキ</t>
    </rPh>
    <rPh sb="32" eb="34">
      <t>カサン</t>
    </rPh>
    <rPh sb="34" eb="36">
      <t>ジッセキ</t>
    </rPh>
    <rPh sb="36" eb="37">
      <t>ガク</t>
    </rPh>
    <phoneticPr fontId="7"/>
  </si>
  <si>
    <t>（２）加算実績額</t>
    <rPh sb="3" eb="5">
      <t>カサン</t>
    </rPh>
    <rPh sb="5" eb="7">
      <t>ジッセキ</t>
    </rPh>
    <rPh sb="7" eb="8">
      <t>ガク</t>
    </rPh>
    <phoneticPr fontId="7"/>
  </si>
  <si>
    <t>「常勤」とは、当該施設・事業所の就業規則において定められている常勤の従事者が勤務すべき時間数（教育・保育に従事する者にあっては、１か月に勤務すべき時間数が120時間以上であるものに限る。）に達している者又は当該者以外の者であって１日６時間以上かつ月20日以上勤務するものをいい、「非常勤」とは常勤以外の者をいう。</t>
    <phoneticPr fontId="7"/>
  </si>
  <si>
    <t>＜加算Ⅲ新規事由がある場合＞（以下のＢの額がＡの額以上であることかつＤの額がＣの額以上であること（※1））</t>
    <rPh sb="1" eb="3">
      <t>カサン</t>
    </rPh>
    <rPh sb="4" eb="6">
      <t>シンキ</t>
    </rPh>
    <rPh sb="6" eb="8">
      <t>ジユウ</t>
    </rPh>
    <rPh sb="11" eb="13">
      <t>バアイ</t>
    </rPh>
    <phoneticPr fontId="7"/>
  </si>
  <si>
    <t>＜加算Ⅲ新規事由がない場合＞（以下のＢの額がＡの額以上であることかつＤの額がＣの額以上であること（※1））</t>
    <rPh sb="1" eb="3">
      <t>カサン</t>
    </rPh>
    <rPh sb="4" eb="6">
      <t>シンキ</t>
    </rPh>
    <rPh sb="6" eb="8">
      <t>ジユウ</t>
    </rPh>
    <rPh sb="11" eb="13">
      <t>バアイ</t>
    </rPh>
    <phoneticPr fontId="7"/>
  </si>
  <si>
    <t>特定加算実績額【（2）④】</t>
    <rPh sb="0" eb="2">
      <t>トクテイ</t>
    </rPh>
    <rPh sb="2" eb="4">
      <t>カサン</t>
    </rPh>
    <rPh sb="4" eb="6">
      <t>ジッセキ</t>
    </rPh>
    <rPh sb="6" eb="7">
      <t>ガク</t>
    </rPh>
    <phoneticPr fontId="7"/>
  </si>
  <si>
    <t>賃金改善等実績総額【（3）①】</t>
    <rPh sb="0" eb="2">
      <t>チンギン</t>
    </rPh>
    <rPh sb="2" eb="4">
      <t>カイゼン</t>
    </rPh>
    <rPh sb="5" eb="7">
      <t>ジッセキ</t>
    </rPh>
    <rPh sb="8" eb="9">
      <t>ガク</t>
    </rPh>
    <phoneticPr fontId="7"/>
  </si>
  <si>
    <t>加算実績額【（2）③】</t>
    <rPh sb="0" eb="2">
      <t>カサン</t>
    </rPh>
    <rPh sb="2" eb="4">
      <t>ジッセキ</t>
    </rPh>
    <rPh sb="4" eb="5">
      <t>ガク</t>
    </rPh>
    <phoneticPr fontId="7"/>
  </si>
  <si>
    <t>基準年度の賃金水準（起点賃金水準）【（3）⑥－（4）②＋（4）④ 】</t>
    <rPh sb="0" eb="2">
      <t>キジュン</t>
    </rPh>
    <rPh sb="2" eb="4">
      <t>ネンド</t>
    </rPh>
    <rPh sb="5" eb="7">
      <t>チンギン</t>
    </rPh>
    <rPh sb="7" eb="9">
      <t>スイジュン</t>
    </rPh>
    <rPh sb="10" eb="12">
      <t>キテン</t>
    </rPh>
    <rPh sb="12" eb="14">
      <t>チンギン</t>
    </rPh>
    <rPh sb="14" eb="16">
      <t>スイジュン</t>
    </rPh>
    <phoneticPr fontId="7"/>
  </si>
  <si>
    <t>支払賃金総額【（3）③－（3）④－（3）⑤】</t>
    <rPh sb="0" eb="2">
      <t>シハラ</t>
    </rPh>
    <phoneticPr fontId="7"/>
  </si>
  <si>
    <t>★</t>
    <phoneticPr fontId="21"/>
  </si>
  <si>
    <t>……</t>
    <phoneticPr fontId="21"/>
  </si>
  <si>
    <t>年度</t>
    <rPh sb="0" eb="2">
      <t>ネンド</t>
    </rPh>
    <phoneticPr fontId="21"/>
  </si>
  <si>
    <t>施 設 名</t>
    <rPh sb="0" eb="1">
      <t>シ</t>
    </rPh>
    <rPh sb="2" eb="3">
      <t>セツ</t>
    </rPh>
    <rPh sb="4" eb="5">
      <t>メイ</t>
    </rPh>
    <phoneticPr fontId="7"/>
  </si>
  <si>
    <t>職員氏名</t>
    <rPh sb="0" eb="2">
      <t>ショクイン</t>
    </rPh>
    <rPh sb="2" eb="4">
      <t>シメイ</t>
    </rPh>
    <phoneticPr fontId="7"/>
  </si>
  <si>
    <t>印</t>
    <rPh sb="0" eb="1">
      <t>イン</t>
    </rPh>
    <phoneticPr fontId="7"/>
  </si>
  <si>
    <t>差込用</t>
    <rPh sb="0" eb="3">
      <t>サシコミヨウ</t>
    </rPh>
    <phoneticPr fontId="7"/>
  </si>
  <si>
    <t>対象者氏名</t>
    <rPh sb="0" eb="2">
      <t>タイショウ</t>
    </rPh>
    <rPh sb="2" eb="3">
      <t>シャ</t>
    </rPh>
    <rPh sb="3" eb="5">
      <t>シメイ</t>
    </rPh>
    <phoneticPr fontId="7"/>
  </si>
  <si>
    <t>基準年度①</t>
    <rPh sb="0" eb="4">
      <t>キジュンネンド</t>
    </rPh>
    <phoneticPr fontId="21"/>
  </si>
  <si>
    <t>基準年度②</t>
    <rPh sb="0" eb="2">
      <t>キジュン</t>
    </rPh>
    <rPh sb="2" eb="3">
      <t>ネン</t>
    </rPh>
    <rPh sb="3" eb="4">
      <t>ド</t>
    </rPh>
    <phoneticPr fontId="21"/>
  </si>
  <si>
    <t>提出不要</t>
    <rPh sb="0" eb="2">
      <t>テイシュツ</t>
    </rPh>
    <rPh sb="2" eb="4">
      <t>フヨウ</t>
    </rPh>
    <phoneticPr fontId="7"/>
  </si>
  <si>
    <t>シートロックなし</t>
    <phoneticPr fontId="7"/>
  </si>
  <si>
    <t>の令和５年度処遇改善等加算Ⅲ基準年度</t>
    <rPh sb="1" eb="3">
      <t>レイワ</t>
    </rPh>
    <rPh sb="4" eb="6">
      <t>ネンド</t>
    </rPh>
    <rPh sb="6" eb="8">
      <t>ショグウ</t>
    </rPh>
    <rPh sb="8" eb="10">
      <t>カイゼン</t>
    </rPh>
    <rPh sb="10" eb="11">
      <t>トウ</t>
    </rPh>
    <rPh sb="11" eb="13">
      <t>カサン</t>
    </rPh>
    <rPh sb="14" eb="18">
      <t>キジュンネンド</t>
    </rPh>
    <phoneticPr fontId="21"/>
  </si>
  <si>
    <t>　施設・事業所から説明を受け，令和５年度処遇改善等加算Ⅲにより，令和５年度において，下記基準年度の賃金水準が維持された，または基準年度を上回る賃金改善が行われたことを確認しました。</t>
    <rPh sb="1" eb="3">
      <t>シセツ</t>
    </rPh>
    <rPh sb="4" eb="6">
      <t>ジギョウ</t>
    </rPh>
    <rPh sb="6" eb="7">
      <t>ショ</t>
    </rPh>
    <rPh sb="9" eb="11">
      <t>セツメイ</t>
    </rPh>
    <rPh sb="12" eb="13">
      <t>ウ</t>
    </rPh>
    <rPh sb="15" eb="17">
      <t>レイワ</t>
    </rPh>
    <rPh sb="18" eb="20">
      <t>ネンド</t>
    </rPh>
    <rPh sb="20" eb="22">
      <t>ショグウ</t>
    </rPh>
    <rPh sb="22" eb="24">
      <t>カイゼン</t>
    </rPh>
    <rPh sb="24" eb="25">
      <t>トウ</t>
    </rPh>
    <rPh sb="25" eb="27">
      <t>カサン</t>
    </rPh>
    <rPh sb="32" eb="34">
      <t>レイワ</t>
    </rPh>
    <rPh sb="35" eb="37">
      <t>ネンド</t>
    </rPh>
    <rPh sb="42" eb="44">
      <t>カキ</t>
    </rPh>
    <rPh sb="44" eb="46">
      <t>キジュン</t>
    </rPh>
    <rPh sb="46" eb="48">
      <t>ネンド</t>
    </rPh>
    <rPh sb="49" eb="51">
      <t>チンギン</t>
    </rPh>
    <rPh sb="51" eb="53">
      <t>スイジュン</t>
    </rPh>
    <rPh sb="54" eb="56">
      <t>イジ</t>
    </rPh>
    <rPh sb="63" eb="65">
      <t>キジュン</t>
    </rPh>
    <rPh sb="65" eb="67">
      <t>ネンド</t>
    </rPh>
    <rPh sb="68" eb="70">
      <t>ウワマワ</t>
    </rPh>
    <rPh sb="71" eb="73">
      <t>チンギン</t>
    </rPh>
    <rPh sb="73" eb="75">
      <t>カイゼン</t>
    </rPh>
    <rPh sb="76" eb="77">
      <t>オコナ</t>
    </rPh>
    <rPh sb="83" eb="85">
      <t>カクニン</t>
    </rPh>
    <phoneticPr fontId="21"/>
  </si>
  <si>
    <t>賃金改善確認書（処遇改善等加算Ⅲ）</t>
    <rPh sb="0" eb="1">
      <t>チン</t>
    </rPh>
    <rPh sb="1" eb="2">
      <t>キン</t>
    </rPh>
    <rPh sb="2" eb="3">
      <t>カイ</t>
    </rPh>
    <rPh sb="3" eb="4">
      <t>ゼン</t>
    </rPh>
    <rPh sb="4" eb="6">
      <t>カクニン</t>
    </rPh>
    <rPh sb="6" eb="7">
      <t>ショ</t>
    </rPh>
    <rPh sb="8" eb="10">
      <t>ショグウ</t>
    </rPh>
    <rPh sb="10" eb="12">
      <t>カイゼン</t>
    </rPh>
    <rPh sb="12" eb="13">
      <t>トウ</t>
    </rPh>
    <rPh sb="13" eb="15">
      <t>カサン</t>
    </rPh>
    <phoneticPr fontId="7"/>
  </si>
  <si>
    <t>別紙様式10別添3</t>
    <rPh sb="6" eb="8">
      <t>ベッテン</t>
    </rPh>
    <phoneticPr fontId="21"/>
  </si>
  <si>
    <t>4</t>
    <phoneticPr fontId="7"/>
  </si>
  <si>
    <t>富沢南なないろ保育園</t>
    <phoneticPr fontId="21"/>
  </si>
  <si>
    <t>02161</t>
    <phoneticPr fontId="31"/>
  </si>
  <si>
    <t>中田なないろ保育園</t>
    <phoneticPr fontId="7"/>
  </si>
  <si>
    <t>02162</t>
    <phoneticPr fontId="31"/>
  </si>
  <si>
    <t>幼保連携型認定こども園</t>
    <rPh sb="0" eb="2">
      <t>ヨウホ</t>
    </rPh>
    <rPh sb="2" eb="5">
      <t>レンケイガタ</t>
    </rPh>
    <rPh sb="5" eb="7">
      <t>ニンテイ</t>
    </rPh>
    <rPh sb="10" eb="11">
      <t>エン</t>
    </rPh>
    <phoneticPr fontId="12"/>
  </si>
  <si>
    <t>幼稚園型認定こども園</t>
    <rPh sb="0" eb="3">
      <t>ヨウチエン</t>
    </rPh>
    <rPh sb="3" eb="4">
      <t>ガタ</t>
    </rPh>
    <rPh sb="4" eb="6">
      <t>ニンテイ</t>
    </rPh>
    <rPh sb="9" eb="10">
      <t>エン</t>
    </rPh>
    <phoneticPr fontId="12"/>
  </si>
  <si>
    <t>保育所型認定こども園</t>
    <rPh sb="0" eb="2">
      <t>ホイク</t>
    </rPh>
    <rPh sb="2" eb="3">
      <t>ショ</t>
    </rPh>
    <rPh sb="3" eb="4">
      <t>ガタ</t>
    </rPh>
    <rPh sb="4" eb="6">
      <t>ニンテイ</t>
    </rPh>
    <rPh sb="9" eb="10">
      <t>エン</t>
    </rPh>
    <phoneticPr fontId="12"/>
  </si>
  <si>
    <t>幼保連携型認定こども園　泉ヶ丘幼稚園・アルル保育園</t>
    <rPh sb="0" eb="1">
      <t>ヨウ</t>
    </rPh>
    <rPh sb="1" eb="2">
      <t>ホ</t>
    </rPh>
    <rPh sb="2" eb="5">
      <t>レンケイガタ</t>
    </rPh>
    <rPh sb="5" eb="7">
      <t>ニンテイ</t>
    </rPh>
    <rPh sb="10" eb="11">
      <t>エン</t>
    </rPh>
    <rPh sb="12" eb="15">
      <t>イズミガオカ</t>
    </rPh>
    <rPh sb="15" eb="18">
      <t>ヨウチエン</t>
    </rPh>
    <rPh sb="22" eb="25">
      <t>ホイクエン</t>
    </rPh>
    <phoneticPr fontId="12"/>
  </si>
  <si>
    <t>認定こども園　くり幼稚園・くりっこ保育園</t>
    <rPh sb="0" eb="2">
      <t>ニンテイ</t>
    </rPh>
    <rPh sb="5" eb="6">
      <t>エン</t>
    </rPh>
    <rPh sb="9" eb="12">
      <t>ヨウチエン</t>
    </rPh>
    <rPh sb="17" eb="20">
      <t>ホイクエン</t>
    </rPh>
    <phoneticPr fontId="12"/>
  </si>
  <si>
    <t>認定こども園　仙台YMCA幼稚園</t>
    <rPh sb="0" eb="2">
      <t>ニンテイ</t>
    </rPh>
    <rPh sb="5" eb="6">
      <t>エン</t>
    </rPh>
    <rPh sb="7" eb="9">
      <t>センダイ</t>
    </rPh>
    <rPh sb="13" eb="16">
      <t>ヨウチエン</t>
    </rPh>
    <phoneticPr fontId="12"/>
  </si>
  <si>
    <t>カール英会話プリスクール</t>
    <rPh sb="3" eb="6">
      <t>エイカイワ</t>
    </rPh>
    <phoneticPr fontId="12"/>
  </si>
  <si>
    <t>福聚幼稚園</t>
    <rPh sb="0" eb="2">
      <t>フクジュ</t>
    </rPh>
    <rPh sb="2" eb="5">
      <t>ヨウチエン</t>
    </rPh>
    <phoneticPr fontId="12"/>
  </si>
  <si>
    <t>認定向山こども園</t>
    <rPh sb="0" eb="2">
      <t>ニンテイ</t>
    </rPh>
    <rPh sb="2" eb="4">
      <t>ムカイヤマ</t>
    </rPh>
    <rPh sb="7" eb="8">
      <t>エン</t>
    </rPh>
    <phoneticPr fontId="12"/>
  </si>
  <si>
    <t>認定こども園　旭ケ丘幼稚園</t>
    <rPh sb="0" eb="2">
      <t>ニンテイ</t>
    </rPh>
    <rPh sb="5" eb="6">
      <t>エン</t>
    </rPh>
    <rPh sb="7" eb="8">
      <t>アサヒ</t>
    </rPh>
    <rPh sb="9" eb="10">
      <t>オカ</t>
    </rPh>
    <rPh sb="10" eb="13">
      <t>ヨウチエン</t>
    </rPh>
    <phoneticPr fontId="12"/>
  </si>
  <si>
    <t>73102</t>
    <phoneticPr fontId="31"/>
  </si>
  <si>
    <t>みのりこども園</t>
    <rPh sb="6" eb="7">
      <t>エン</t>
    </rPh>
    <phoneticPr fontId="12"/>
  </si>
  <si>
    <t>幼保連携型認定こども園みどりの森</t>
    <rPh sb="0" eb="1">
      <t>ヨウ</t>
    </rPh>
    <rPh sb="1" eb="2">
      <t>ホ</t>
    </rPh>
    <rPh sb="2" eb="5">
      <t>レンケイガタ</t>
    </rPh>
    <rPh sb="5" eb="7">
      <t>ニンテイ</t>
    </rPh>
    <rPh sb="10" eb="11">
      <t>エン</t>
    </rPh>
    <rPh sb="15" eb="16">
      <t>モリ</t>
    </rPh>
    <phoneticPr fontId="12"/>
  </si>
  <si>
    <t>ゆりかご認定こども園</t>
    <rPh sb="4" eb="6">
      <t>ニンテイ</t>
    </rPh>
    <rPh sb="9" eb="10">
      <t>エン</t>
    </rPh>
    <phoneticPr fontId="12"/>
  </si>
  <si>
    <t>認定こども園　東仙台幼稚園</t>
    <rPh sb="0" eb="2">
      <t>ニンテイ</t>
    </rPh>
    <rPh sb="5" eb="6">
      <t>エン</t>
    </rPh>
    <rPh sb="7" eb="8">
      <t>ヒガシ</t>
    </rPh>
    <rPh sb="8" eb="10">
      <t>センダイ</t>
    </rPh>
    <rPh sb="10" eb="13">
      <t>ヨウチエン</t>
    </rPh>
    <phoneticPr fontId="12"/>
  </si>
  <si>
    <t>73103</t>
    <phoneticPr fontId="31"/>
  </si>
  <si>
    <t>認定こども園 TOBINOKO</t>
    <rPh sb="0" eb="2">
      <t>ニンテイ</t>
    </rPh>
    <rPh sb="5" eb="6">
      <t>エン</t>
    </rPh>
    <phoneticPr fontId="12"/>
  </si>
  <si>
    <r>
      <rPr>
        <sz val="11"/>
        <rFont val="HGPｺﾞｼｯｸM"/>
        <family val="3"/>
        <charset val="128"/>
      </rPr>
      <t>宮城学院女子大学附属認定こども園　森のこども園　</t>
    </r>
    <rPh sb="0" eb="2">
      <t>ミヤギ</t>
    </rPh>
    <rPh sb="2" eb="4">
      <t>ガクイン</t>
    </rPh>
    <rPh sb="4" eb="6">
      <t>ジョシ</t>
    </rPh>
    <rPh sb="6" eb="8">
      <t>ダイガク</t>
    </rPh>
    <rPh sb="8" eb="10">
      <t>フゾク</t>
    </rPh>
    <rPh sb="10" eb="12">
      <t>ニンテイ</t>
    </rPh>
    <rPh sb="15" eb="16">
      <t>エン</t>
    </rPh>
    <rPh sb="17" eb="18">
      <t>モリ</t>
    </rPh>
    <rPh sb="22" eb="23">
      <t>エン</t>
    </rPh>
    <phoneticPr fontId="12"/>
  </si>
  <si>
    <t>西多賀チェリーこども園　</t>
    <rPh sb="0" eb="3">
      <t>ニシタガ</t>
    </rPh>
    <rPh sb="10" eb="11">
      <t>エン</t>
    </rPh>
    <phoneticPr fontId="12"/>
  </si>
  <si>
    <t>認定こども園　るり幼稚園</t>
    <rPh sb="0" eb="2">
      <t>ニンテイ</t>
    </rPh>
    <rPh sb="5" eb="6">
      <t>エン</t>
    </rPh>
    <rPh sb="9" eb="12">
      <t>ヨウチエン</t>
    </rPh>
    <phoneticPr fontId="12"/>
  </si>
  <si>
    <t>ますえの森どうわこども園　</t>
    <rPh sb="4" eb="5">
      <t>モリ</t>
    </rPh>
    <rPh sb="11" eb="12">
      <t>エン</t>
    </rPh>
    <phoneticPr fontId="12"/>
  </si>
  <si>
    <t>幼保連携型認定こども園　はせくらまち杜のこども園</t>
    <rPh sb="0" eb="7">
      <t>ヨウホレンケイガタニンテイ</t>
    </rPh>
    <rPh sb="10" eb="11">
      <t>エン</t>
    </rPh>
    <rPh sb="18" eb="19">
      <t>モリ</t>
    </rPh>
    <rPh sb="23" eb="24">
      <t>エン</t>
    </rPh>
    <phoneticPr fontId="12"/>
  </si>
  <si>
    <t>太子堂すいせんこども園　</t>
    <rPh sb="0" eb="3">
      <t>タイシドウ</t>
    </rPh>
    <rPh sb="10" eb="11">
      <t>エン</t>
    </rPh>
    <phoneticPr fontId="12"/>
  </si>
  <si>
    <t>72302</t>
    <phoneticPr fontId="12"/>
  </si>
  <si>
    <t>幼稚園型認定こども園　聖ウルスラ学院英智幼稚園</t>
    <rPh sb="0" eb="3">
      <t>ヨウチエン</t>
    </rPh>
    <rPh sb="3" eb="4">
      <t>ガタ</t>
    </rPh>
    <rPh sb="4" eb="6">
      <t>ニンテイ</t>
    </rPh>
    <rPh sb="9" eb="10">
      <t>エン</t>
    </rPh>
    <rPh sb="11" eb="12">
      <t>セイ</t>
    </rPh>
    <rPh sb="16" eb="18">
      <t>ガクイン</t>
    </rPh>
    <rPh sb="18" eb="20">
      <t>エイチ</t>
    </rPh>
    <rPh sb="20" eb="23">
      <t>ヨウチエン</t>
    </rPh>
    <phoneticPr fontId="12"/>
  </si>
  <si>
    <t>ちゃいるどらんど岩切こども園</t>
    <rPh sb="8" eb="10">
      <t>イワキリ</t>
    </rPh>
    <rPh sb="13" eb="14">
      <t>エン</t>
    </rPh>
    <phoneticPr fontId="12"/>
  </si>
  <si>
    <t>青葉こども園</t>
    <rPh sb="0" eb="2">
      <t>アオバ</t>
    </rPh>
    <rPh sb="5" eb="6">
      <t>エン</t>
    </rPh>
    <phoneticPr fontId="12"/>
  </si>
  <si>
    <t>太白すぎのここども園　</t>
    <rPh sb="0" eb="2">
      <t>タイハク</t>
    </rPh>
    <rPh sb="9" eb="10">
      <t>エン</t>
    </rPh>
    <phoneticPr fontId="12"/>
  </si>
  <si>
    <t>幼稚園型認定こども園　若竹幼稚園</t>
    <rPh sb="0" eb="3">
      <t>ヨウチエン</t>
    </rPh>
    <rPh sb="3" eb="4">
      <t>ガタ</t>
    </rPh>
    <rPh sb="4" eb="6">
      <t>ニンテイ</t>
    </rPh>
    <rPh sb="9" eb="10">
      <t>エン</t>
    </rPh>
    <rPh sb="11" eb="13">
      <t>ワカタケ</t>
    </rPh>
    <rPh sb="13" eb="16">
      <t>ヨウチエン</t>
    </rPh>
    <phoneticPr fontId="12"/>
  </si>
  <si>
    <t>ニューフィールド保育園</t>
    <rPh sb="8" eb="11">
      <t>ホイクエン</t>
    </rPh>
    <phoneticPr fontId="12"/>
  </si>
  <si>
    <t>幼保連携型認定こども園　折立幼稚園・ナーサリールーム</t>
    <rPh sb="0" eb="7">
      <t>ヨウホレンケイガタニンテイ</t>
    </rPh>
    <rPh sb="10" eb="11">
      <t>エン</t>
    </rPh>
    <rPh sb="12" eb="14">
      <t>オリタテ</t>
    </rPh>
    <rPh sb="14" eb="17">
      <t>ヨウチエン</t>
    </rPh>
    <phoneticPr fontId="12"/>
  </si>
  <si>
    <t>バンビの森こども園　</t>
    <rPh sb="4" eb="5">
      <t>モリ</t>
    </rPh>
    <rPh sb="8" eb="9">
      <t>エン</t>
    </rPh>
    <phoneticPr fontId="12"/>
  </si>
  <si>
    <t>泉第二幼稚園</t>
    <rPh sb="0" eb="1">
      <t>イズミ</t>
    </rPh>
    <rPh sb="1" eb="3">
      <t>ダイニ</t>
    </rPh>
    <rPh sb="3" eb="6">
      <t>ヨウチエン</t>
    </rPh>
    <phoneticPr fontId="12"/>
  </si>
  <si>
    <t>ピースフル保育園</t>
    <rPh sb="5" eb="8">
      <t>ホイクエン</t>
    </rPh>
    <phoneticPr fontId="12"/>
  </si>
  <si>
    <t>食と森のこども園小松島</t>
    <rPh sb="0" eb="1">
      <t>ショク</t>
    </rPh>
    <rPh sb="2" eb="3">
      <t>モリ</t>
    </rPh>
    <rPh sb="7" eb="8">
      <t>エン</t>
    </rPh>
    <rPh sb="8" eb="11">
      <t>コマツシマ</t>
    </rPh>
    <phoneticPr fontId="12"/>
  </si>
  <si>
    <t>大野田すぎのここども園</t>
    <rPh sb="0" eb="3">
      <t>オオノダ</t>
    </rPh>
    <rPh sb="10" eb="11">
      <t>エン</t>
    </rPh>
    <phoneticPr fontId="12"/>
  </si>
  <si>
    <t>ねのしろいし幼稚園</t>
    <rPh sb="6" eb="9">
      <t>ヨウチエン</t>
    </rPh>
    <phoneticPr fontId="12"/>
  </si>
  <si>
    <t>認定こども園 れいんぼーなーさりー原ノ町館</t>
    <rPh sb="0" eb="2">
      <t>ニンテイ</t>
    </rPh>
    <rPh sb="5" eb="6">
      <t>エン</t>
    </rPh>
    <rPh sb="17" eb="18">
      <t>ハラ</t>
    </rPh>
    <rPh sb="19" eb="20">
      <t>マチ</t>
    </rPh>
    <rPh sb="20" eb="21">
      <t>カン</t>
    </rPh>
    <phoneticPr fontId="12"/>
  </si>
  <si>
    <t>ミッキー北仙台こども園</t>
    <rPh sb="4" eb="5">
      <t>キタ</t>
    </rPh>
    <rPh sb="5" eb="7">
      <t>センダイ</t>
    </rPh>
    <rPh sb="10" eb="11">
      <t>エン</t>
    </rPh>
    <phoneticPr fontId="12"/>
  </si>
  <si>
    <t>71409</t>
    <phoneticPr fontId="12"/>
  </si>
  <si>
    <t>YMCA西中田こども園</t>
    <rPh sb="4" eb="5">
      <t>ニシ</t>
    </rPh>
    <rPh sb="5" eb="7">
      <t>ナカタ</t>
    </rPh>
    <rPh sb="10" eb="11">
      <t>エン</t>
    </rPh>
    <phoneticPr fontId="12"/>
  </si>
  <si>
    <t>幼稚園型認定こども園　いずみ松陵幼稚園</t>
    <rPh sb="0" eb="6">
      <t>ヨウチエンカタニンテイ</t>
    </rPh>
    <rPh sb="9" eb="10">
      <t>エン</t>
    </rPh>
    <rPh sb="14" eb="16">
      <t>ショウリョウ</t>
    </rPh>
    <rPh sb="16" eb="19">
      <t>ヨウチエン</t>
    </rPh>
    <phoneticPr fontId="12"/>
  </si>
  <si>
    <t>73206</t>
  </si>
  <si>
    <t>ミッキー榴岡公園前こども園</t>
    <rPh sb="4" eb="6">
      <t>ツツジガオカ</t>
    </rPh>
    <rPh sb="6" eb="8">
      <t>コウエン</t>
    </rPh>
    <rPh sb="8" eb="9">
      <t>マエ</t>
    </rPh>
    <rPh sb="12" eb="13">
      <t>エン</t>
    </rPh>
    <phoneticPr fontId="12"/>
  </si>
  <si>
    <t>71111</t>
    <phoneticPr fontId="31"/>
  </si>
  <si>
    <t>幼保連携型認定こども園　中山保育園</t>
    <rPh sb="0" eb="4">
      <t>ヨウホレンケイ</t>
    </rPh>
    <rPh sb="4" eb="5">
      <t>ガタ</t>
    </rPh>
    <rPh sb="5" eb="7">
      <t>ニンテイ</t>
    </rPh>
    <rPh sb="10" eb="11">
      <t>エン</t>
    </rPh>
    <rPh sb="12" eb="14">
      <t>ナカヤマ</t>
    </rPh>
    <rPh sb="14" eb="17">
      <t>ホイクエン</t>
    </rPh>
    <phoneticPr fontId="12"/>
  </si>
  <si>
    <t>71410</t>
    <phoneticPr fontId="12"/>
  </si>
  <si>
    <t>YMCA南大野田こども園</t>
    <rPh sb="4" eb="5">
      <t>ミナミ</t>
    </rPh>
    <rPh sb="5" eb="7">
      <t>オオノ</t>
    </rPh>
    <rPh sb="7" eb="8">
      <t>ダ</t>
    </rPh>
    <rPh sb="11" eb="12">
      <t>エン</t>
    </rPh>
    <phoneticPr fontId="12"/>
  </si>
  <si>
    <t>幼稚園型認定こども園　南光幼稚園</t>
    <rPh sb="0" eb="6">
      <t>ヨウチエンカタニンテイ</t>
    </rPh>
    <rPh sb="9" eb="10">
      <t>エン</t>
    </rPh>
    <rPh sb="11" eb="13">
      <t>ナンコウ</t>
    </rPh>
    <rPh sb="13" eb="16">
      <t>ヨウチエン</t>
    </rPh>
    <phoneticPr fontId="12"/>
  </si>
  <si>
    <t>73207</t>
  </si>
  <si>
    <t>つつじがおかもりのいえこども園</t>
    <rPh sb="14" eb="15">
      <t>エン</t>
    </rPh>
    <phoneticPr fontId="12"/>
  </si>
  <si>
    <t>立華認定こども園</t>
    <rPh sb="0" eb="2">
      <t>タチバナ</t>
    </rPh>
    <rPh sb="2" eb="4">
      <t>ニンテイ</t>
    </rPh>
    <rPh sb="7" eb="8">
      <t>エン</t>
    </rPh>
    <phoneticPr fontId="12"/>
  </si>
  <si>
    <t>泉第2チェリーこども園</t>
    <rPh sb="0" eb="1">
      <t>イズミ</t>
    </rPh>
    <rPh sb="1" eb="2">
      <t>ダイ</t>
    </rPh>
    <rPh sb="10" eb="11">
      <t>エン</t>
    </rPh>
    <phoneticPr fontId="12"/>
  </si>
  <si>
    <t>幼稚園型認定こども園　南光第二幼稚園</t>
    <rPh sb="0" eb="6">
      <t>ヨウチエンカタニンテイ</t>
    </rPh>
    <rPh sb="9" eb="10">
      <t>エン</t>
    </rPh>
    <rPh sb="11" eb="13">
      <t>ナンコウ</t>
    </rPh>
    <rPh sb="13" eb="15">
      <t>ダイニ</t>
    </rPh>
    <rPh sb="15" eb="18">
      <t>ヨウチエン</t>
    </rPh>
    <phoneticPr fontId="12"/>
  </si>
  <si>
    <t>73208</t>
  </si>
  <si>
    <t>幸町すいせんこども園</t>
    <rPh sb="0" eb="2">
      <t>サイワイチョウ</t>
    </rPh>
    <rPh sb="9" eb="10">
      <t>エン</t>
    </rPh>
    <phoneticPr fontId="12"/>
  </si>
  <si>
    <t>新田すいせんこども園　</t>
    <rPh sb="0" eb="2">
      <t>シンデン</t>
    </rPh>
    <rPh sb="9" eb="10">
      <t>エン</t>
    </rPh>
    <phoneticPr fontId="12"/>
  </si>
  <si>
    <t>幼保連携型認定こども園　やかまし村　</t>
    <rPh sb="0" eb="2">
      <t>ヨウホ</t>
    </rPh>
    <rPh sb="2" eb="5">
      <t>レンケイガタ</t>
    </rPh>
    <rPh sb="5" eb="7">
      <t>ニンテイ</t>
    </rPh>
    <rPh sb="10" eb="11">
      <t>エン</t>
    </rPh>
    <rPh sb="16" eb="17">
      <t>ムラ</t>
    </rPh>
    <phoneticPr fontId="12"/>
  </si>
  <si>
    <t>幼稚園型認定こども園　南光シオン幼稚園</t>
    <rPh sb="0" eb="6">
      <t>ヨウチエンカタニンテイ</t>
    </rPh>
    <rPh sb="9" eb="10">
      <t>エン</t>
    </rPh>
    <rPh sb="11" eb="13">
      <t>ナンコウ</t>
    </rPh>
    <rPh sb="16" eb="19">
      <t>ヨウチエン</t>
    </rPh>
    <phoneticPr fontId="12"/>
  </si>
  <si>
    <t>73209</t>
  </si>
  <si>
    <t>ちいさなこどもえん</t>
  </si>
  <si>
    <t>原町すいせんこども園　</t>
    <rPh sb="0" eb="2">
      <t>ハラマチ</t>
    </rPh>
    <rPh sb="9" eb="10">
      <t>エン</t>
    </rPh>
    <phoneticPr fontId="12"/>
  </si>
  <si>
    <r>
      <t>泉チェリーこども園</t>
    </r>
    <r>
      <rPr>
        <b/>
        <sz val="11"/>
        <rFont val="HGPｺﾞｼｯｸM"/>
        <family val="3"/>
        <charset val="128"/>
      </rPr>
      <t>　</t>
    </r>
    <rPh sb="0" eb="1">
      <t>イズミ</t>
    </rPh>
    <rPh sb="8" eb="9">
      <t>エン</t>
    </rPh>
    <phoneticPr fontId="12"/>
  </si>
  <si>
    <t>72507</t>
    <phoneticPr fontId="7"/>
  </si>
  <si>
    <t>幼稚園型認定こども園　南光紫陽幼稚園</t>
    <rPh sb="0" eb="3">
      <t>ヨウチエン</t>
    </rPh>
    <rPh sb="3" eb="4">
      <t>カタ</t>
    </rPh>
    <rPh sb="4" eb="6">
      <t>ニンテイ</t>
    </rPh>
    <rPh sb="9" eb="10">
      <t>エン</t>
    </rPh>
    <rPh sb="11" eb="13">
      <t>ナンコウ</t>
    </rPh>
    <rPh sb="13" eb="15">
      <t>シヨウ</t>
    </rPh>
    <rPh sb="15" eb="18">
      <t>ヨウチエン</t>
    </rPh>
    <phoneticPr fontId="12"/>
  </si>
  <si>
    <t>73210</t>
  </si>
  <si>
    <t>認定こども園 れいんぼーなーさりー田子館</t>
    <rPh sb="0" eb="2">
      <t>ニンテイ</t>
    </rPh>
    <rPh sb="5" eb="6">
      <t>エン</t>
    </rPh>
    <rPh sb="17" eb="19">
      <t>タゴ</t>
    </rPh>
    <rPh sb="19" eb="20">
      <t>カン</t>
    </rPh>
    <phoneticPr fontId="12"/>
  </si>
  <si>
    <t>新田東すいせんこども園</t>
    <rPh sb="0" eb="2">
      <t>シンデン</t>
    </rPh>
    <rPh sb="2" eb="3">
      <t>ヒガシ</t>
    </rPh>
    <rPh sb="10" eb="11">
      <t>エン</t>
    </rPh>
    <phoneticPr fontId="12"/>
  </si>
  <si>
    <t>寺岡すいせんこども園　</t>
    <rPh sb="0" eb="2">
      <t>テラオカ</t>
    </rPh>
    <rPh sb="9" eb="10">
      <t>エン</t>
    </rPh>
    <phoneticPr fontId="12"/>
  </si>
  <si>
    <t>認定こども園友愛幼稚園</t>
    <rPh sb="0" eb="2">
      <t>ニンテイ</t>
    </rPh>
    <rPh sb="5" eb="6">
      <t>エン</t>
    </rPh>
    <rPh sb="6" eb="8">
      <t>ユウアイ</t>
    </rPh>
    <rPh sb="8" eb="11">
      <t>ヨウチエン</t>
    </rPh>
    <phoneticPr fontId="12"/>
  </si>
  <si>
    <t>73211</t>
  </si>
  <si>
    <t>小田原ことりのうたこども園</t>
    <rPh sb="0" eb="3">
      <t>オダワラ</t>
    </rPh>
    <rPh sb="12" eb="13">
      <t>エン</t>
    </rPh>
    <phoneticPr fontId="12"/>
  </si>
  <si>
    <t>認定こども園ナザレト愛児園</t>
    <rPh sb="0" eb="2">
      <t>ニンテイ</t>
    </rPh>
    <rPh sb="5" eb="6">
      <t>エン</t>
    </rPh>
    <rPh sb="10" eb="11">
      <t>アイ</t>
    </rPh>
    <rPh sb="11" eb="12">
      <t>ジ</t>
    </rPh>
    <rPh sb="12" eb="13">
      <t>エン</t>
    </rPh>
    <phoneticPr fontId="12"/>
  </si>
  <si>
    <t>学校法人秀志学園　幼保連携型認定こども園　泉の杜幼稚園</t>
    <rPh sb="0" eb="2">
      <t>ガッコウ</t>
    </rPh>
    <rPh sb="2" eb="4">
      <t>ホウジン</t>
    </rPh>
    <rPh sb="4" eb="6">
      <t>ヒデシ</t>
    </rPh>
    <rPh sb="6" eb="8">
      <t>ガクエン</t>
    </rPh>
    <rPh sb="9" eb="11">
      <t>ヨウホ</t>
    </rPh>
    <rPh sb="11" eb="14">
      <t>レンケイガタ</t>
    </rPh>
    <rPh sb="14" eb="16">
      <t>ニンテイ</t>
    </rPh>
    <rPh sb="19" eb="20">
      <t>エン</t>
    </rPh>
    <rPh sb="21" eb="22">
      <t>イズミ</t>
    </rPh>
    <rPh sb="23" eb="24">
      <t>モリ</t>
    </rPh>
    <rPh sb="24" eb="27">
      <t>ヨウチエン</t>
    </rPh>
    <phoneticPr fontId="12"/>
  </si>
  <si>
    <t>73214</t>
  </si>
  <si>
    <t>ありすの国こども園</t>
    <rPh sb="4" eb="5">
      <t>クニ</t>
    </rPh>
    <rPh sb="8" eb="9">
      <t>エン</t>
    </rPh>
    <phoneticPr fontId="12"/>
  </si>
  <si>
    <t>さゆりこども園　</t>
    <rPh sb="6" eb="7">
      <t>エン</t>
    </rPh>
    <phoneticPr fontId="12"/>
  </si>
  <si>
    <t>幼保連携型認定こども園　高森サーラこども園　</t>
    <rPh sb="0" eb="2">
      <t>ヨウホ</t>
    </rPh>
    <rPh sb="2" eb="7">
      <t>レンケイガタニンテイ</t>
    </rPh>
    <rPh sb="10" eb="11">
      <t>エン</t>
    </rPh>
    <rPh sb="12" eb="14">
      <t>タカモリ</t>
    </rPh>
    <rPh sb="20" eb="21">
      <t>エン</t>
    </rPh>
    <phoneticPr fontId="12"/>
  </si>
  <si>
    <t>ちゃいるどらんど荒井こども園</t>
    <rPh sb="8" eb="10">
      <t>アライ</t>
    </rPh>
    <rPh sb="13" eb="14">
      <t>エン</t>
    </rPh>
    <phoneticPr fontId="12"/>
  </si>
  <si>
    <t>幼保連携型認定こども園　岩切東光第二幼稚園・ひかり保育園</t>
    <rPh sb="0" eb="1">
      <t>ヨウ</t>
    </rPh>
    <rPh sb="1" eb="2">
      <t>ホ</t>
    </rPh>
    <rPh sb="2" eb="5">
      <t>レンケイガタ</t>
    </rPh>
    <rPh sb="5" eb="7">
      <t>ニンテイ</t>
    </rPh>
    <rPh sb="10" eb="11">
      <t>エン</t>
    </rPh>
    <rPh sb="12" eb="14">
      <t>イワキリ</t>
    </rPh>
    <rPh sb="14" eb="16">
      <t>トウコウ</t>
    </rPh>
    <rPh sb="16" eb="18">
      <t>ダイニ</t>
    </rPh>
    <rPh sb="18" eb="21">
      <t>ヨウチエン</t>
    </rPh>
    <rPh sb="25" eb="28">
      <t>ホイクエン</t>
    </rPh>
    <phoneticPr fontId="12"/>
  </si>
  <si>
    <t>社会福祉法人一寿会　住吉台こども園</t>
    <rPh sb="0" eb="4">
      <t>シャカイフクシ</t>
    </rPh>
    <rPh sb="4" eb="6">
      <t>ホウジン</t>
    </rPh>
    <rPh sb="6" eb="7">
      <t>イチ</t>
    </rPh>
    <rPh sb="7" eb="8">
      <t>ジュ</t>
    </rPh>
    <rPh sb="8" eb="9">
      <t>カイ</t>
    </rPh>
    <rPh sb="10" eb="11">
      <t>スミ</t>
    </rPh>
    <rPh sb="11" eb="12">
      <t>ヨシ</t>
    </rPh>
    <rPh sb="12" eb="13">
      <t>ダイ</t>
    </rPh>
    <rPh sb="16" eb="17">
      <t>エン</t>
    </rPh>
    <phoneticPr fontId="12"/>
  </si>
  <si>
    <t>六丁の目マザーグースこども園</t>
    <rPh sb="0" eb="2">
      <t>ロクチョウ</t>
    </rPh>
    <rPh sb="3" eb="4">
      <t>メ</t>
    </rPh>
    <rPh sb="13" eb="14">
      <t>エン</t>
    </rPh>
    <phoneticPr fontId="12"/>
  </si>
  <si>
    <t>認定こども園　東盛マイトリー幼稚園</t>
    <rPh sb="0" eb="2">
      <t>ニンテイ</t>
    </rPh>
    <rPh sb="5" eb="6">
      <t>エン</t>
    </rPh>
    <rPh sb="7" eb="8">
      <t>ヒガシ</t>
    </rPh>
    <rPh sb="8" eb="9">
      <t>モリ</t>
    </rPh>
    <rPh sb="14" eb="17">
      <t>ヨウチエン</t>
    </rPh>
    <phoneticPr fontId="12"/>
  </si>
  <si>
    <t>社会福祉法人一寿会　長命ヶ丘つくしこども園</t>
    <rPh sb="0" eb="2">
      <t>シャカイ</t>
    </rPh>
    <rPh sb="2" eb="4">
      <t>フクシ</t>
    </rPh>
    <rPh sb="4" eb="6">
      <t>ホウジン</t>
    </rPh>
    <rPh sb="6" eb="7">
      <t>イチ</t>
    </rPh>
    <rPh sb="7" eb="8">
      <t>ジュ</t>
    </rPh>
    <rPh sb="8" eb="9">
      <t>カイ</t>
    </rPh>
    <rPh sb="10" eb="14">
      <t>チョウメイガオカ</t>
    </rPh>
    <rPh sb="20" eb="21">
      <t>エン</t>
    </rPh>
    <phoneticPr fontId="12"/>
  </si>
  <si>
    <t>蒲町おもちゃばここども園</t>
    <rPh sb="0" eb="2">
      <t>カバノマチ</t>
    </rPh>
    <rPh sb="11" eb="12">
      <t>エン</t>
    </rPh>
    <phoneticPr fontId="12"/>
  </si>
  <si>
    <t>幼保連携型認定こども園　中野栄あしぐろこども園</t>
    <rPh sb="0" eb="7">
      <t>ヨウホレンケイガタニンテイ</t>
    </rPh>
    <rPh sb="10" eb="11">
      <t>エン</t>
    </rPh>
    <rPh sb="12" eb="14">
      <t>ナカノ</t>
    </rPh>
    <rPh sb="14" eb="15">
      <t>サカエ</t>
    </rPh>
    <rPh sb="22" eb="23">
      <t>エン</t>
    </rPh>
    <phoneticPr fontId="12"/>
  </si>
  <si>
    <t>幼保連携型認定こども園　明石南こどもの城</t>
    <rPh sb="0" eb="7">
      <t>ヨウホレンケイガタニンテイ</t>
    </rPh>
    <rPh sb="10" eb="11">
      <t>エン</t>
    </rPh>
    <rPh sb="12" eb="15">
      <t>アカイシミナミ</t>
    </rPh>
    <rPh sb="19" eb="20">
      <t>シロ</t>
    </rPh>
    <phoneticPr fontId="12"/>
  </si>
  <si>
    <t>六丁の目こども園</t>
    <rPh sb="0" eb="2">
      <t>ロクチョウ</t>
    </rPh>
    <rPh sb="3" eb="4">
      <t>メ</t>
    </rPh>
    <rPh sb="7" eb="8">
      <t>エン</t>
    </rPh>
    <phoneticPr fontId="12"/>
  </si>
  <si>
    <t>幼保連携型認定こども園　ろりぽっぷ出花園</t>
    <rPh sb="0" eb="7">
      <t>ヨウホレンケイガタニンテイ</t>
    </rPh>
    <rPh sb="10" eb="11">
      <t>エン</t>
    </rPh>
    <rPh sb="17" eb="19">
      <t>イデカ</t>
    </rPh>
    <rPh sb="19" eb="20">
      <t>エン</t>
    </rPh>
    <phoneticPr fontId="12"/>
  </si>
  <si>
    <t>幼保連携型認定こども園　桂こどもの城</t>
    <rPh sb="0" eb="7">
      <t>ヨウホレンケイガタニンテイ</t>
    </rPh>
    <rPh sb="10" eb="11">
      <t>エン</t>
    </rPh>
    <rPh sb="12" eb="13">
      <t>カツラ</t>
    </rPh>
    <rPh sb="17" eb="18">
      <t>シロ</t>
    </rPh>
    <phoneticPr fontId="12"/>
  </si>
  <si>
    <t>カール英会話ほいくえん</t>
    <rPh sb="3" eb="6">
      <t>エイカイワ</t>
    </rPh>
    <phoneticPr fontId="12"/>
  </si>
  <si>
    <t>学校法人七郷学園　蒲町こども園</t>
    <rPh sb="0" eb="2">
      <t>ガッコウ</t>
    </rPh>
    <rPh sb="2" eb="4">
      <t>ホウジン</t>
    </rPh>
    <rPh sb="4" eb="5">
      <t>シチ</t>
    </rPh>
    <rPh sb="5" eb="6">
      <t>ゴウ</t>
    </rPh>
    <rPh sb="6" eb="8">
      <t>ガクエン</t>
    </rPh>
    <rPh sb="9" eb="11">
      <t>カバノマチ</t>
    </rPh>
    <rPh sb="14" eb="15">
      <t>エン</t>
    </rPh>
    <phoneticPr fontId="12"/>
  </si>
  <si>
    <t>ミッキー八乙女こども園</t>
    <rPh sb="4" eb="7">
      <t>ヤオトメ</t>
    </rPh>
    <rPh sb="10" eb="11">
      <t>エン</t>
    </rPh>
    <phoneticPr fontId="12"/>
  </si>
  <si>
    <t>カール英会話こども園</t>
    <rPh sb="3" eb="6">
      <t>エイカイワ</t>
    </rPh>
    <rPh sb="9" eb="10">
      <t>エン</t>
    </rPh>
    <phoneticPr fontId="12"/>
  </si>
  <si>
    <t>河原町すいせんこども園　</t>
    <rPh sb="0" eb="3">
      <t>カワラマチ</t>
    </rPh>
    <rPh sb="10" eb="11">
      <t>エン</t>
    </rPh>
    <phoneticPr fontId="12"/>
  </si>
  <si>
    <t>認定こども園　ろりぽっぷ泉中央南園</t>
    <rPh sb="0" eb="2">
      <t>ニンテイ</t>
    </rPh>
    <rPh sb="5" eb="6">
      <t>エン</t>
    </rPh>
    <rPh sb="12" eb="17">
      <t>イズミチュウオウミナミエン</t>
    </rPh>
    <phoneticPr fontId="12"/>
  </si>
  <si>
    <t>ちゃいるどらんどなないろの里こども園</t>
    <rPh sb="13" eb="14">
      <t>サト</t>
    </rPh>
    <rPh sb="17" eb="18">
      <t>エン</t>
    </rPh>
    <phoneticPr fontId="12"/>
  </si>
  <si>
    <t>幼保連携型認定こども園　荒井マーヤこども園</t>
    <rPh sb="0" eb="2">
      <t>ヨウホ</t>
    </rPh>
    <rPh sb="2" eb="7">
      <t>レンケイガタニンテイ</t>
    </rPh>
    <rPh sb="10" eb="11">
      <t>エン</t>
    </rPh>
    <rPh sb="12" eb="14">
      <t>アライ</t>
    </rPh>
    <rPh sb="20" eb="21">
      <t>エン</t>
    </rPh>
    <phoneticPr fontId="12"/>
  </si>
  <si>
    <t>認定こども園　ろりぽっぷ赤い屋根の保育園</t>
    <rPh sb="0" eb="2">
      <t>ニンテイ</t>
    </rPh>
    <rPh sb="5" eb="6">
      <t>エン</t>
    </rPh>
    <rPh sb="12" eb="13">
      <t>アカ</t>
    </rPh>
    <rPh sb="14" eb="16">
      <t>ヤネ</t>
    </rPh>
    <rPh sb="17" eb="20">
      <t>ホイクエン</t>
    </rPh>
    <phoneticPr fontId="12"/>
  </si>
  <si>
    <t>73309</t>
    <phoneticPr fontId="12"/>
  </si>
  <si>
    <t>あそびまショーこども園</t>
    <rPh sb="10" eb="11">
      <t>エン</t>
    </rPh>
    <phoneticPr fontId="12"/>
  </si>
  <si>
    <t>幼保連携型認定こども園　仙台保育園</t>
    <rPh sb="0" eb="7">
      <t>ヨウホレンケイガタニンテイ</t>
    </rPh>
    <rPh sb="10" eb="11">
      <t>エン</t>
    </rPh>
    <rPh sb="12" eb="14">
      <t>センダイ</t>
    </rPh>
    <rPh sb="14" eb="17">
      <t>ホイクエン</t>
    </rPh>
    <phoneticPr fontId="12"/>
  </si>
  <si>
    <t>71514</t>
    <phoneticPr fontId="31"/>
  </si>
  <si>
    <t>YMCA加茂こども園</t>
    <rPh sb="4" eb="6">
      <t>カモ</t>
    </rPh>
    <rPh sb="9" eb="10">
      <t>エン</t>
    </rPh>
    <phoneticPr fontId="12"/>
  </si>
  <si>
    <t>ひまわりこども園</t>
    <rPh sb="7" eb="8">
      <t>エン</t>
    </rPh>
    <phoneticPr fontId="12"/>
  </si>
  <si>
    <t>認定ろりぽっぷこども園</t>
    <rPh sb="0" eb="2">
      <t>ニンテイ</t>
    </rPh>
    <rPh sb="10" eb="11">
      <t>エン</t>
    </rPh>
    <phoneticPr fontId="12"/>
  </si>
  <si>
    <t>71515</t>
    <phoneticPr fontId="31"/>
  </si>
  <si>
    <t>南光台すいせんこども園</t>
    <rPh sb="0" eb="2">
      <t>ナンコウ</t>
    </rPh>
    <rPh sb="2" eb="3">
      <t>ダイ</t>
    </rPh>
    <rPh sb="10" eb="11">
      <t>エン</t>
    </rPh>
    <phoneticPr fontId="12"/>
  </si>
  <si>
    <t>あすと長町こぶたの城こども園</t>
    <rPh sb="3" eb="5">
      <t>ナガマチ</t>
    </rPh>
    <rPh sb="9" eb="10">
      <t>シロ</t>
    </rPh>
    <rPh sb="13" eb="14">
      <t>エン</t>
    </rPh>
    <phoneticPr fontId="12"/>
  </si>
  <si>
    <t>認定こども園　ろりぽっぷ保育園</t>
    <rPh sb="0" eb="2">
      <t>ニンテイ</t>
    </rPh>
    <rPh sb="5" eb="6">
      <t>エン</t>
    </rPh>
    <rPh sb="12" eb="15">
      <t>ホイクエン</t>
    </rPh>
    <phoneticPr fontId="12"/>
  </si>
  <si>
    <t>栗生あおばこども園</t>
    <rPh sb="0" eb="2">
      <t>クリュウ</t>
    </rPh>
    <rPh sb="8" eb="9">
      <t>エン</t>
    </rPh>
    <phoneticPr fontId="12"/>
  </si>
  <si>
    <t>仙台ちびっこひろばこども園</t>
    <rPh sb="0" eb="2">
      <t>センダイ</t>
    </rPh>
    <rPh sb="12" eb="13">
      <t>エン</t>
    </rPh>
    <phoneticPr fontId="12"/>
  </si>
  <si>
    <t>71307</t>
    <phoneticPr fontId="31"/>
  </si>
  <si>
    <t>荒井あおばこども園</t>
    <rPh sb="0" eb="2">
      <t>アライ</t>
    </rPh>
    <rPh sb="8" eb="9">
      <t>エン</t>
    </rPh>
    <phoneticPr fontId="12"/>
  </si>
  <si>
    <t>落合はぐくみこども園</t>
    <rPh sb="0" eb="2">
      <t>オチアイ</t>
    </rPh>
    <rPh sb="9" eb="10">
      <t>エン</t>
    </rPh>
    <phoneticPr fontId="12"/>
  </si>
  <si>
    <t>73405</t>
    <phoneticPr fontId="12"/>
  </si>
  <si>
    <t>ぷらざこども園長町</t>
    <rPh sb="6" eb="7">
      <t>エン</t>
    </rPh>
    <rPh sb="7" eb="9">
      <t>ナガマチ</t>
    </rPh>
    <phoneticPr fontId="12"/>
  </si>
  <si>
    <t>幼保連携型認定こども園　光の子</t>
    <rPh sb="0" eb="7">
      <t>ヨウホレンケイガタニンテイ</t>
    </rPh>
    <rPh sb="10" eb="11">
      <t>エン</t>
    </rPh>
    <rPh sb="12" eb="13">
      <t>ヒカリ</t>
    </rPh>
    <rPh sb="14" eb="15">
      <t>コ</t>
    </rPh>
    <phoneticPr fontId="12"/>
  </si>
  <si>
    <t>愛子すぎのここども園</t>
    <rPh sb="0" eb="2">
      <t>アヤシ</t>
    </rPh>
    <rPh sb="9" eb="10">
      <t>エン</t>
    </rPh>
    <phoneticPr fontId="12"/>
  </si>
  <si>
    <t>鶴が丘マミーこども園</t>
    <rPh sb="0" eb="1">
      <t>ツル</t>
    </rPh>
    <rPh sb="2" eb="3">
      <t>オカ</t>
    </rPh>
    <rPh sb="9" eb="10">
      <t>エン</t>
    </rPh>
    <phoneticPr fontId="12"/>
  </si>
  <si>
    <t>ミッキー泉中央こども園</t>
    <rPh sb="4" eb="7">
      <t>イズミチュウオウ</t>
    </rPh>
    <rPh sb="10" eb="11">
      <t>エン</t>
    </rPh>
    <phoneticPr fontId="12"/>
  </si>
  <si>
    <t>ぷりえーる南中山認定こども園</t>
    <rPh sb="5" eb="6">
      <t>ミナミ</t>
    </rPh>
    <rPh sb="6" eb="8">
      <t>ナカヤマ</t>
    </rPh>
    <rPh sb="8" eb="10">
      <t>ニンテイ</t>
    </rPh>
    <rPh sb="13" eb="14">
      <t>エン</t>
    </rPh>
    <phoneticPr fontId="12"/>
  </si>
  <si>
    <t>73506</t>
    <phoneticPr fontId="9"/>
  </si>
  <si>
    <t>泉すぎのここども園</t>
    <rPh sb="0" eb="1">
      <t>イズミ</t>
    </rPh>
    <rPh sb="8" eb="9">
      <t>エン</t>
    </rPh>
    <phoneticPr fontId="12"/>
  </si>
  <si>
    <t>73507</t>
    <phoneticPr fontId="9"/>
  </si>
  <si>
    <t>そらのここども園</t>
    <rPh sb="7" eb="8">
      <t>エン</t>
    </rPh>
    <phoneticPr fontId="12"/>
  </si>
  <si>
    <t>73508</t>
    <phoneticPr fontId="9"/>
  </si>
  <si>
    <t>ミッキー八乙女中央こども園</t>
    <rPh sb="4" eb="7">
      <t>ヤオトメ</t>
    </rPh>
    <rPh sb="7" eb="9">
      <t>チュウオウ</t>
    </rPh>
    <rPh sb="12" eb="13">
      <t>エン</t>
    </rPh>
    <phoneticPr fontId="12"/>
  </si>
  <si>
    <t>まつもりこども園</t>
    <rPh sb="7" eb="8">
      <t>エン</t>
    </rPh>
    <phoneticPr fontId="12"/>
  </si>
  <si>
    <t>カール英会話チルドレン</t>
    <rPh sb="3" eb="6">
      <t>エイカイワ</t>
    </rPh>
    <phoneticPr fontId="12"/>
  </si>
  <si>
    <t>濱中　明美</t>
    <phoneticPr fontId="33"/>
  </si>
  <si>
    <t>菊地　由美子</t>
    <rPh sb="0" eb="2">
      <t>キクチ</t>
    </rPh>
    <rPh sb="3" eb="6">
      <t>ユミコ</t>
    </rPh>
    <phoneticPr fontId="33"/>
  </si>
  <si>
    <t>小規模保育事業ＡＢＣ型・事業所内保育事業・居宅訪問型保育事業</t>
    <rPh sb="0" eb="3">
      <t>ショウキボ</t>
    </rPh>
    <rPh sb="3" eb="5">
      <t>ホイク</t>
    </rPh>
    <rPh sb="5" eb="7">
      <t>ジギョウ</t>
    </rPh>
    <rPh sb="10" eb="11">
      <t>ガタ</t>
    </rPh>
    <rPh sb="12" eb="16">
      <t>ジギョウショナイ</t>
    </rPh>
    <rPh sb="16" eb="18">
      <t>ホイク</t>
    </rPh>
    <rPh sb="18" eb="20">
      <t>ジギョウ</t>
    </rPh>
    <rPh sb="21" eb="30">
      <t>キョタクホウモンガタホイクジギョウ</t>
    </rPh>
    <phoneticPr fontId="21"/>
  </si>
  <si>
    <t>ぽっかぽか栞保育園</t>
    <rPh sb="5" eb="6">
      <t>シオリ</t>
    </rPh>
    <phoneticPr fontId="21"/>
  </si>
  <si>
    <t>ぶんぶん保育園二日町園</t>
    <rPh sb="7" eb="11">
      <t>フツカマチエン</t>
    </rPh>
    <phoneticPr fontId="72"/>
  </si>
  <si>
    <t>小規模保育事業Ｃ型</t>
    <rPh sb="0" eb="3">
      <t>ショウキボ</t>
    </rPh>
    <rPh sb="3" eb="5">
      <t>ホイク</t>
    </rPh>
    <rPh sb="5" eb="7">
      <t>ジギョウ</t>
    </rPh>
    <rPh sb="8" eb="9">
      <t>ガタ</t>
    </rPh>
    <phoneticPr fontId="21"/>
  </si>
  <si>
    <t>しあわせいっぱい保育園　新田</t>
    <phoneticPr fontId="21"/>
  </si>
  <si>
    <t>もりのなかま保育園小田原園もぐもぐ+</t>
    <rPh sb="12" eb="13">
      <t>エン</t>
    </rPh>
    <phoneticPr fontId="21"/>
  </si>
  <si>
    <t>恵和町いちにいさん保育園</t>
    <rPh sb="0" eb="2">
      <t>ケイワ</t>
    </rPh>
    <rPh sb="2" eb="3">
      <t>マチ</t>
    </rPh>
    <rPh sb="9" eb="12">
      <t>ホイクエン</t>
    </rPh>
    <phoneticPr fontId="31"/>
  </si>
  <si>
    <t>ピーターパン東勝山園</t>
    <rPh sb="9" eb="10">
      <t>エン</t>
    </rPh>
    <phoneticPr fontId="21"/>
  </si>
  <si>
    <t>ぶんぶん保育園小田原園</t>
    <rPh sb="7" eb="10">
      <t>オダワラ</t>
    </rPh>
    <rPh sb="10" eb="11">
      <t>エン</t>
    </rPh>
    <phoneticPr fontId="72"/>
  </si>
  <si>
    <t>アートチャイルドケア仙台泉中央保育園</t>
    <rPh sb="15" eb="18">
      <t>ホイクエン</t>
    </rPh>
    <phoneticPr fontId="21"/>
  </si>
  <si>
    <t>アクアイグニス保育園</t>
    <rPh sb="7" eb="9">
      <t>ホイク</t>
    </rPh>
    <rPh sb="9" eb="10">
      <t>エン</t>
    </rPh>
    <phoneticPr fontId="21"/>
  </si>
  <si>
    <t>ピーターパン北中山園</t>
    <rPh sb="9" eb="10">
      <t>エン</t>
    </rPh>
    <phoneticPr fontId="21"/>
  </si>
  <si>
    <t>11135</t>
  </si>
  <si>
    <t>双葉幼稚園</t>
  </si>
  <si>
    <t>11136</t>
  </si>
  <si>
    <t>ふたばバンビ幼稚園</t>
  </si>
  <si>
    <t>居宅訪問型保育事業</t>
    <rPh sb="0" eb="9">
      <t>キョタクホウモンガタホイクジギョウ</t>
    </rPh>
    <phoneticPr fontId="21"/>
  </si>
  <si>
    <t>居宅訪問型保育事業（フローレンス）</t>
    <rPh sb="0" eb="2">
      <t>キョタク</t>
    </rPh>
    <rPh sb="2" eb="4">
      <t>ホウモン</t>
    </rPh>
    <rPh sb="4" eb="5">
      <t>ガタ</t>
    </rPh>
    <rPh sb="5" eb="7">
      <t>ホイク</t>
    </rPh>
    <rPh sb="7" eb="9">
      <t>ジギョウ</t>
    </rPh>
    <phoneticPr fontId="33"/>
  </si>
  <si>
    <t>11226</t>
  </si>
  <si>
    <t>東岡幼稚園</t>
  </si>
  <si>
    <t>11317</t>
  </si>
  <si>
    <t>七郷幼稚園</t>
  </si>
  <si>
    <t>11318</t>
  </si>
  <si>
    <t>若林幼稚園</t>
  </si>
  <si>
    <t>11319</t>
  </si>
  <si>
    <t>古城幼稚園</t>
  </si>
  <si>
    <t>11425</t>
  </si>
  <si>
    <t>東北生活文化大学短期大学部附属ますみ幼稚園</t>
  </si>
  <si>
    <t>11526</t>
  </si>
  <si>
    <t>ふたばエンゼル幼稚園</t>
  </si>
  <si>
    <t>11527</t>
  </si>
  <si>
    <t>ふたばハイジ幼稚園</t>
  </si>
  <si>
    <t>幼稚園</t>
  </si>
  <si>
    <t>仙台市青葉区小松島三丁目1-77</t>
  </si>
  <si>
    <t>学校法人　聖公会青葉学園</t>
  </si>
  <si>
    <t>仙台市青葉区木町通二丁目1-5</t>
  </si>
  <si>
    <t>宗教法人　日本バプテスト仙台基督教会</t>
  </si>
  <si>
    <t>双葉幼稚園</t>
    <rPh sb="0" eb="2">
      <t>フタバ</t>
    </rPh>
    <rPh sb="2" eb="5">
      <t>ヨウチエン</t>
    </rPh>
    <phoneticPr fontId="73"/>
  </si>
  <si>
    <t>仙台市青葉区中山八丁目12-15</t>
  </si>
  <si>
    <t>学校法人　双葉学園</t>
  </si>
  <si>
    <t>ふたばバンビ幼稚園</t>
    <rPh sb="6" eb="9">
      <t>ヨウチエン</t>
    </rPh>
    <phoneticPr fontId="73"/>
  </si>
  <si>
    <t>仙台市青葉区中山吉成二丁目2-27</t>
  </si>
  <si>
    <t>仙台市宮城野区白鳥二丁目11-24</t>
  </si>
  <si>
    <t>学校法人　蒲生学園</t>
  </si>
  <si>
    <t>仙台市宮城野区福室五丁目11-30</t>
  </si>
  <si>
    <t>学校法人　西光寺学園</t>
  </si>
  <si>
    <t>仙台市宮城野区田子3-13-36</t>
  </si>
  <si>
    <t>学校法人　庄司学園</t>
  </si>
  <si>
    <t>仙台市宮城野区小鶴1-9-20</t>
  </si>
  <si>
    <t>宗教法人　雲山寺</t>
  </si>
  <si>
    <t>東岡幼稚園</t>
    <rPh sb="0" eb="1">
      <t>ヒガシ</t>
    </rPh>
    <rPh sb="1" eb="2">
      <t>オカ</t>
    </rPh>
    <rPh sb="2" eb="5">
      <t>ヨウチエン</t>
    </rPh>
    <phoneticPr fontId="73"/>
  </si>
  <si>
    <t>仙台市宮城野区原町二丁目1-66</t>
  </si>
  <si>
    <t>学校法人　陽雲学園</t>
  </si>
  <si>
    <t>仙台市若林区大和町1-17-25</t>
  </si>
  <si>
    <t>　</t>
  </si>
  <si>
    <t>仙台市若林区大和町三丁目15-28</t>
  </si>
  <si>
    <t>仙台市若林区畳屋丁31</t>
  </si>
  <si>
    <t>学校法人　東北カトリック学園</t>
  </si>
  <si>
    <t>若林区荒井3丁目15番地の9</t>
  </si>
  <si>
    <t>学校法人　七郷学園</t>
  </si>
  <si>
    <t>若林区若林4丁目1番24号</t>
  </si>
  <si>
    <t>学校法人　仙台佛教学園</t>
  </si>
  <si>
    <t>若林区河原町2丁目2-7</t>
  </si>
  <si>
    <t>仙台市太白区八木山南3-3-4</t>
  </si>
  <si>
    <t>学校法人　聖ルカ学園</t>
  </si>
  <si>
    <t>仙台市太白区砂押南町1-10</t>
  </si>
  <si>
    <t>仙台市太白区中田一丁目8-17</t>
  </si>
  <si>
    <t>宗教法人　宝泉寺</t>
  </si>
  <si>
    <t>仙台市太白区松が丘44-1</t>
  </si>
  <si>
    <t>仙台市太白区向山四丁目26-34</t>
    <rPh sb="0" eb="3">
      <t>センダイシ</t>
    </rPh>
    <rPh sb="3" eb="6">
      <t>タイハクク</t>
    </rPh>
    <rPh sb="6" eb="8">
      <t>ムカイヤマ</t>
    </rPh>
    <rPh sb="8" eb="11">
      <t>４チョウメ</t>
    </rPh>
    <phoneticPr fontId="74"/>
  </si>
  <si>
    <t>学校法人　三島学園</t>
    <rPh sb="5" eb="7">
      <t>ミシマ</t>
    </rPh>
    <rPh sb="7" eb="9">
      <t>ガクエン</t>
    </rPh>
    <phoneticPr fontId="74"/>
  </si>
  <si>
    <t>ふたばエンゼル幼稚園</t>
    <rPh sb="7" eb="10">
      <t>ヨウチエン</t>
    </rPh>
    <phoneticPr fontId="73"/>
  </si>
  <si>
    <t>仙台市泉区南中山六丁目3-1</t>
  </si>
  <si>
    <t>ふたばハイジ幼稚園</t>
    <rPh sb="6" eb="9">
      <t>ヨウチエン</t>
    </rPh>
    <phoneticPr fontId="73"/>
  </si>
  <si>
    <t>仙台市泉区北中山二丁目6-3</t>
  </si>
  <si>
    <t>71101</t>
    <phoneticPr fontId="1"/>
  </si>
  <si>
    <t>幼保連携型認定こども園　泉ヶ丘幼稚園・アルル保育園</t>
    <rPh sb="0" eb="1">
      <t>ヨウ</t>
    </rPh>
    <rPh sb="1" eb="2">
      <t>ホ</t>
    </rPh>
    <rPh sb="2" eb="5">
      <t>レンケイガタ</t>
    </rPh>
    <rPh sb="5" eb="7">
      <t>ニンテイ</t>
    </rPh>
    <rPh sb="10" eb="11">
      <t>エン</t>
    </rPh>
    <rPh sb="12" eb="15">
      <t>イズミガオカ</t>
    </rPh>
    <rPh sb="15" eb="18">
      <t>ヨウチエン</t>
    </rPh>
    <rPh sb="22" eb="25">
      <t>ホイクエン</t>
    </rPh>
    <phoneticPr fontId="1"/>
  </si>
  <si>
    <t>仙台市青葉区川平1－7－16</t>
    <rPh sb="6" eb="7">
      <t>カワ</t>
    </rPh>
    <rPh sb="7" eb="8">
      <t>ダイラ</t>
    </rPh>
    <phoneticPr fontId="1"/>
  </si>
  <si>
    <t>学校法人　東都学園</t>
    <rPh sb="0" eb="2">
      <t>ガッコウ</t>
    </rPh>
    <rPh sb="2" eb="4">
      <t>ホウジン</t>
    </rPh>
    <rPh sb="5" eb="7">
      <t>トウト</t>
    </rPh>
    <rPh sb="7" eb="9">
      <t>ガクエン</t>
    </rPh>
    <phoneticPr fontId="1"/>
  </si>
  <si>
    <t>福聚幼稚園</t>
    <rPh sb="0" eb="2">
      <t>フクジュ</t>
    </rPh>
    <rPh sb="2" eb="5">
      <t>ヨウチエン</t>
    </rPh>
    <phoneticPr fontId="1"/>
  </si>
  <si>
    <t>仙台市青葉区国見4－5－1</t>
    <rPh sb="6" eb="8">
      <t>クニミ</t>
    </rPh>
    <phoneticPr fontId="1"/>
  </si>
  <si>
    <t>学校法人　福聚幼稚園</t>
    <rPh sb="0" eb="2">
      <t>ガッコウ</t>
    </rPh>
    <rPh sb="2" eb="4">
      <t>ホウジン</t>
    </rPh>
    <rPh sb="5" eb="7">
      <t>フクジュ</t>
    </rPh>
    <rPh sb="7" eb="10">
      <t>ヨウチエン</t>
    </rPh>
    <phoneticPr fontId="1"/>
  </si>
  <si>
    <t>幼保連携型認定こども園みどりの森</t>
    <rPh sb="0" eb="1">
      <t>ヨウ</t>
    </rPh>
    <rPh sb="1" eb="2">
      <t>ホ</t>
    </rPh>
    <rPh sb="2" eb="5">
      <t>レンケイガタ</t>
    </rPh>
    <rPh sb="5" eb="7">
      <t>ニンテイ</t>
    </rPh>
    <rPh sb="10" eb="11">
      <t>エン</t>
    </rPh>
    <rPh sb="15" eb="16">
      <t>モリ</t>
    </rPh>
    <phoneticPr fontId="1"/>
  </si>
  <si>
    <t>仙台市青葉区柏木1－7－45</t>
    <rPh sb="6" eb="8">
      <t>カシワギ</t>
    </rPh>
    <phoneticPr fontId="1"/>
  </si>
  <si>
    <t>学校法人　仙台みどり学園</t>
    <rPh sb="0" eb="2">
      <t>ガッコウ</t>
    </rPh>
    <rPh sb="2" eb="4">
      <t>ホウジン</t>
    </rPh>
    <rPh sb="5" eb="7">
      <t>センダイ</t>
    </rPh>
    <rPh sb="10" eb="12">
      <t>ガクエン</t>
    </rPh>
    <phoneticPr fontId="1"/>
  </si>
  <si>
    <t>宮城学院女子大学附属認定こども園　森のこども園　</t>
    <rPh sb="0" eb="2">
      <t>ミヤギ</t>
    </rPh>
    <rPh sb="2" eb="4">
      <t>ガクイン</t>
    </rPh>
    <rPh sb="4" eb="6">
      <t>ジョシ</t>
    </rPh>
    <rPh sb="6" eb="8">
      <t>ダイガク</t>
    </rPh>
    <rPh sb="8" eb="10">
      <t>フゾク</t>
    </rPh>
    <rPh sb="10" eb="12">
      <t>ニンテイ</t>
    </rPh>
    <rPh sb="15" eb="16">
      <t>エン</t>
    </rPh>
    <rPh sb="17" eb="18">
      <t>モリ</t>
    </rPh>
    <rPh sb="22" eb="23">
      <t>エン</t>
    </rPh>
    <phoneticPr fontId="1"/>
  </si>
  <si>
    <t>仙台市青葉区桜ヶ丘9－1－1</t>
    <rPh sb="6" eb="9">
      <t>サクラガオカ</t>
    </rPh>
    <phoneticPr fontId="1"/>
  </si>
  <si>
    <t>学校法人　宮城学院</t>
    <rPh sb="0" eb="2">
      <t>ガッコウ</t>
    </rPh>
    <rPh sb="2" eb="4">
      <t>ホウジン</t>
    </rPh>
    <rPh sb="5" eb="7">
      <t>ミヤギ</t>
    </rPh>
    <rPh sb="7" eb="9">
      <t>ガクイン</t>
    </rPh>
    <phoneticPr fontId="1"/>
  </si>
  <si>
    <t>幼保連携型認定こども園　はせくらまち杜のこども園</t>
    <rPh sb="0" eb="7">
      <t>ヨウホレンケイガタニンテイ</t>
    </rPh>
    <rPh sb="10" eb="11">
      <t>エン</t>
    </rPh>
    <rPh sb="18" eb="19">
      <t>モリ</t>
    </rPh>
    <rPh sb="23" eb="24">
      <t>エン</t>
    </rPh>
    <phoneticPr fontId="1"/>
  </si>
  <si>
    <t>仙台市青葉区支倉町2-55</t>
    <rPh sb="6" eb="8">
      <t>ハセクラ</t>
    </rPh>
    <rPh sb="8" eb="9">
      <t>マチ</t>
    </rPh>
    <phoneticPr fontId="1"/>
  </si>
  <si>
    <t>学校法人　長谷柳絮学園</t>
    <rPh sb="0" eb="2">
      <t>ガッコウ</t>
    </rPh>
    <rPh sb="2" eb="4">
      <t>ホウジン</t>
    </rPh>
    <rPh sb="5" eb="7">
      <t>ハセ</t>
    </rPh>
    <rPh sb="7" eb="9">
      <t>リュウジョ</t>
    </rPh>
    <rPh sb="9" eb="11">
      <t>ガクエン</t>
    </rPh>
    <phoneticPr fontId="1"/>
  </si>
  <si>
    <t>青葉こども園</t>
    <rPh sb="0" eb="2">
      <t>アオバ</t>
    </rPh>
    <rPh sb="5" eb="6">
      <t>エン</t>
    </rPh>
    <phoneticPr fontId="1"/>
  </si>
  <si>
    <t>仙台市青葉区宮町一丁目4-47</t>
    <rPh sb="0" eb="3">
      <t>センダイシ</t>
    </rPh>
    <rPh sb="3" eb="6">
      <t>アオバク</t>
    </rPh>
    <rPh sb="6" eb="8">
      <t>ミヤマチ</t>
    </rPh>
    <rPh sb="8" eb="9">
      <t>イチ</t>
    </rPh>
    <rPh sb="9" eb="11">
      <t>チョウメ</t>
    </rPh>
    <phoneticPr fontId="75"/>
  </si>
  <si>
    <t>社会福祉法人　青葉福祉会</t>
    <rPh sb="0" eb="2">
      <t>シャカイ</t>
    </rPh>
    <rPh sb="2" eb="4">
      <t>フクシ</t>
    </rPh>
    <rPh sb="4" eb="6">
      <t>ホウジン</t>
    </rPh>
    <rPh sb="7" eb="9">
      <t>アオバ</t>
    </rPh>
    <rPh sb="9" eb="11">
      <t>フクシ</t>
    </rPh>
    <rPh sb="11" eb="12">
      <t>カイ</t>
    </rPh>
    <phoneticPr fontId="1"/>
  </si>
  <si>
    <t>幼保連携型認定こども園　折立幼稚園・ナーサリールーム</t>
    <rPh sb="0" eb="7">
      <t>ヨウホレンケイガタニンテイ</t>
    </rPh>
    <rPh sb="10" eb="11">
      <t>エン</t>
    </rPh>
    <rPh sb="12" eb="14">
      <t>オリタテ</t>
    </rPh>
    <rPh sb="14" eb="17">
      <t>ヨウチエン</t>
    </rPh>
    <phoneticPr fontId="1"/>
  </si>
  <si>
    <t>仙台市青葉区折立３－１７－１０</t>
  </si>
  <si>
    <t>学校法人　愛子学園　折立幼稚園</t>
    <rPh sb="0" eb="2">
      <t>ガッコウ</t>
    </rPh>
    <rPh sb="2" eb="4">
      <t>ホウジン</t>
    </rPh>
    <rPh sb="5" eb="7">
      <t>アヤシ</t>
    </rPh>
    <rPh sb="7" eb="9">
      <t>ガクエン</t>
    </rPh>
    <rPh sb="10" eb="12">
      <t>オリタテ</t>
    </rPh>
    <rPh sb="12" eb="15">
      <t>ヨウチエン</t>
    </rPh>
    <phoneticPr fontId="1"/>
  </si>
  <si>
    <t>社会福祉法人　想伝舎</t>
    <rPh sb="0" eb="2">
      <t>シャカイ</t>
    </rPh>
    <rPh sb="2" eb="4">
      <t>フクシ</t>
    </rPh>
    <rPh sb="4" eb="6">
      <t>ホウジン</t>
    </rPh>
    <rPh sb="7" eb="8">
      <t>オモ</t>
    </rPh>
    <rPh sb="8" eb="9">
      <t>デン</t>
    </rPh>
    <rPh sb="9" eb="10">
      <t>シャ</t>
    </rPh>
    <phoneticPr fontId="1"/>
  </si>
  <si>
    <t>仙台市青葉区昭和町4-11</t>
  </si>
  <si>
    <t>社会福祉法人　未来福祉会</t>
    <rPh sb="0" eb="2">
      <t>シャカイ</t>
    </rPh>
    <rPh sb="2" eb="4">
      <t>フクシ</t>
    </rPh>
    <rPh sb="4" eb="6">
      <t>ホウジン</t>
    </rPh>
    <rPh sb="7" eb="9">
      <t>ミライ</t>
    </rPh>
    <rPh sb="9" eb="11">
      <t>フクシ</t>
    </rPh>
    <rPh sb="11" eb="12">
      <t>カイ</t>
    </rPh>
    <phoneticPr fontId="1"/>
  </si>
  <si>
    <t>71111</t>
  </si>
  <si>
    <t>幼保連携型認定こども園　中山保育園</t>
  </si>
  <si>
    <t>仙台市青葉区葉山町8-1</t>
    <rPh sb="0" eb="3">
      <t>センダイシ</t>
    </rPh>
    <phoneticPr fontId="1"/>
  </si>
  <si>
    <t>社会福祉法人　仙台市社会事業協会</t>
    <rPh sb="0" eb="6">
      <t>シャカイフクシホウジン</t>
    </rPh>
    <rPh sb="7" eb="10">
      <t>センダイシ</t>
    </rPh>
    <rPh sb="10" eb="12">
      <t>シャカイ</t>
    </rPh>
    <rPh sb="12" eb="14">
      <t>ジギョウ</t>
    </rPh>
    <rPh sb="14" eb="16">
      <t>キョウカイ</t>
    </rPh>
    <phoneticPr fontId="1"/>
  </si>
  <si>
    <t>立華認定こども園</t>
    <rPh sb="0" eb="2">
      <t>タチバナ</t>
    </rPh>
    <rPh sb="2" eb="4">
      <t>ニンテイ</t>
    </rPh>
    <rPh sb="7" eb="8">
      <t>エン</t>
    </rPh>
    <phoneticPr fontId="1"/>
  </si>
  <si>
    <t>仙台市宮城野区中野字大貝沼20－17</t>
    <rPh sb="7" eb="9">
      <t>ナカノ</t>
    </rPh>
    <rPh sb="9" eb="10">
      <t>アザ</t>
    </rPh>
    <rPh sb="10" eb="11">
      <t>ダイ</t>
    </rPh>
    <rPh sb="11" eb="12">
      <t>カイ</t>
    </rPh>
    <rPh sb="12" eb="13">
      <t>ヌマ</t>
    </rPh>
    <phoneticPr fontId="1"/>
  </si>
  <si>
    <t>学校法人　立華学園</t>
    <rPh sb="0" eb="2">
      <t>ガッコウ</t>
    </rPh>
    <rPh sb="2" eb="4">
      <t>ホウジン</t>
    </rPh>
    <rPh sb="5" eb="7">
      <t>タチバナ</t>
    </rPh>
    <rPh sb="7" eb="9">
      <t>ガクエン</t>
    </rPh>
    <phoneticPr fontId="1"/>
  </si>
  <si>
    <t>新田すいせんこども園　</t>
    <rPh sb="0" eb="2">
      <t>シンデン</t>
    </rPh>
    <rPh sb="9" eb="10">
      <t>エン</t>
    </rPh>
    <phoneticPr fontId="1"/>
  </si>
  <si>
    <t>仙台市青葉区栗生１-25-1</t>
    <rPh sb="6" eb="8">
      <t>クリウ</t>
    </rPh>
    <phoneticPr fontId="1"/>
  </si>
  <si>
    <t>社会福祉法人　幸生会</t>
    <rPh sb="0" eb="2">
      <t>シャカイ</t>
    </rPh>
    <rPh sb="2" eb="4">
      <t>フクシ</t>
    </rPh>
    <rPh sb="4" eb="6">
      <t>ホウジン</t>
    </rPh>
    <rPh sb="7" eb="8">
      <t>シアワ</t>
    </rPh>
    <rPh sb="8" eb="9">
      <t>イ</t>
    </rPh>
    <rPh sb="9" eb="10">
      <t>カイ</t>
    </rPh>
    <phoneticPr fontId="1"/>
  </si>
  <si>
    <t>原町すいせんこども園　</t>
    <rPh sb="0" eb="2">
      <t>ハラマチ</t>
    </rPh>
    <rPh sb="9" eb="10">
      <t>エン</t>
    </rPh>
    <phoneticPr fontId="1"/>
  </si>
  <si>
    <t>新田東すいせんこども園</t>
    <rPh sb="0" eb="2">
      <t>シンデン</t>
    </rPh>
    <rPh sb="2" eb="3">
      <t>ヒガシ</t>
    </rPh>
    <rPh sb="10" eb="11">
      <t>エン</t>
    </rPh>
    <phoneticPr fontId="1"/>
  </si>
  <si>
    <t>認定こども園ナザレト愛児園</t>
    <rPh sb="0" eb="2">
      <t>ニンテイ</t>
    </rPh>
    <rPh sb="5" eb="6">
      <t>エン</t>
    </rPh>
    <rPh sb="10" eb="11">
      <t>アイ</t>
    </rPh>
    <rPh sb="11" eb="12">
      <t>ジ</t>
    </rPh>
    <rPh sb="12" eb="13">
      <t>エン</t>
    </rPh>
    <phoneticPr fontId="75"/>
  </si>
  <si>
    <t>学校法人　仙台百合学院</t>
    <rPh sb="0" eb="2">
      <t>ガッコウ</t>
    </rPh>
    <rPh sb="2" eb="4">
      <t>ホウジン</t>
    </rPh>
    <rPh sb="5" eb="7">
      <t>センダイ</t>
    </rPh>
    <rPh sb="7" eb="9">
      <t>ユリ</t>
    </rPh>
    <rPh sb="9" eb="11">
      <t>ガクイン</t>
    </rPh>
    <phoneticPr fontId="1"/>
  </si>
  <si>
    <t>さゆりこども園　</t>
    <rPh sb="6" eb="7">
      <t>エン</t>
    </rPh>
    <phoneticPr fontId="75"/>
  </si>
  <si>
    <t>社会福祉法人　善き牧者会</t>
    <rPh sb="0" eb="2">
      <t>シャカイ</t>
    </rPh>
    <rPh sb="2" eb="4">
      <t>フクシ</t>
    </rPh>
    <rPh sb="4" eb="6">
      <t>ホウジン</t>
    </rPh>
    <rPh sb="7" eb="8">
      <t>ヨ</t>
    </rPh>
    <rPh sb="9" eb="11">
      <t>ボクシャ</t>
    </rPh>
    <rPh sb="11" eb="12">
      <t>カイ</t>
    </rPh>
    <phoneticPr fontId="1"/>
  </si>
  <si>
    <t>幼保連携型認定こども園　
岩切東光第二幼稚園・ひかり保育園</t>
    <rPh sb="0" eb="1">
      <t>ヨウ</t>
    </rPh>
    <rPh sb="1" eb="2">
      <t>ホ</t>
    </rPh>
    <rPh sb="2" eb="5">
      <t>レンケイガタ</t>
    </rPh>
    <rPh sb="5" eb="7">
      <t>ニンテイ</t>
    </rPh>
    <rPh sb="10" eb="11">
      <t>エン</t>
    </rPh>
    <rPh sb="13" eb="15">
      <t>イワキリ</t>
    </rPh>
    <rPh sb="15" eb="17">
      <t>トウコウ</t>
    </rPh>
    <rPh sb="17" eb="19">
      <t>ダイニ</t>
    </rPh>
    <rPh sb="19" eb="22">
      <t>ヨウチエン</t>
    </rPh>
    <rPh sb="26" eb="29">
      <t>ホイクエン</t>
    </rPh>
    <phoneticPr fontId="1"/>
  </si>
  <si>
    <t>学校法人　本松学園　岩切東光第二幼稚園</t>
    <rPh sb="0" eb="2">
      <t>ガッコウ</t>
    </rPh>
    <rPh sb="2" eb="4">
      <t>ホウジン</t>
    </rPh>
    <rPh sb="5" eb="6">
      <t>ホン</t>
    </rPh>
    <rPh sb="6" eb="7">
      <t>マツ</t>
    </rPh>
    <rPh sb="7" eb="9">
      <t>ガクエン</t>
    </rPh>
    <rPh sb="10" eb="12">
      <t>イワキリ</t>
    </rPh>
    <rPh sb="12" eb="14">
      <t>トウコウ</t>
    </rPh>
    <rPh sb="14" eb="16">
      <t>ダイニ</t>
    </rPh>
    <rPh sb="16" eb="19">
      <t>ヨウチエン</t>
    </rPh>
    <phoneticPr fontId="1"/>
  </si>
  <si>
    <t>認定こども園　東盛マイトリー幼稚園</t>
    <rPh sb="0" eb="2">
      <t>ニンテイ</t>
    </rPh>
    <rPh sb="5" eb="6">
      <t>エン</t>
    </rPh>
    <rPh sb="7" eb="8">
      <t>ヒガシ</t>
    </rPh>
    <rPh sb="8" eb="9">
      <t>モリ</t>
    </rPh>
    <rPh sb="14" eb="17">
      <t>ヨウチエン</t>
    </rPh>
    <phoneticPr fontId="75"/>
  </si>
  <si>
    <t>学校法人　清野学園　東盛幼稚園</t>
    <rPh sb="0" eb="2">
      <t>ガッコウ</t>
    </rPh>
    <rPh sb="2" eb="4">
      <t>ホウジン</t>
    </rPh>
    <rPh sb="5" eb="7">
      <t>セイノ</t>
    </rPh>
    <rPh sb="7" eb="9">
      <t>ガクエン</t>
    </rPh>
    <rPh sb="10" eb="11">
      <t>トウ</t>
    </rPh>
    <rPh sb="11" eb="12">
      <t>セイ</t>
    </rPh>
    <rPh sb="12" eb="15">
      <t>ヨウチエン</t>
    </rPh>
    <phoneticPr fontId="1"/>
  </si>
  <si>
    <t>社会福祉法人　円周福祉会</t>
    <rPh sb="0" eb="2">
      <t>シャカイ</t>
    </rPh>
    <rPh sb="2" eb="4">
      <t>フクシ</t>
    </rPh>
    <rPh sb="4" eb="6">
      <t>ホウジン</t>
    </rPh>
    <rPh sb="7" eb="9">
      <t>エンシュウ</t>
    </rPh>
    <rPh sb="9" eb="11">
      <t>フクシ</t>
    </rPh>
    <rPh sb="11" eb="12">
      <t>カイ</t>
    </rPh>
    <phoneticPr fontId="1"/>
  </si>
  <si>
    <t>認定こども園　ろりぽっぷ出花園</t>
  </si>
  <si>
    <t>仙台市若林区沖野字高野南１９７－１　</t>
    <rPh sb="3" eb="6">
      <t>ワカバヤシク</t>
    </rPh>
    <rPh sb="6" eb="7">
      <t>オキ</t>
    </rPh>
    <rPh sb="7" eb="8">
      <t>ノ</t>
    </rPh>
    <rPh sb="8" eb="9">
      <t>アザ</t>
    </rPh>
    <phoneticPr fontId="76"/>
  </si>
  <si>
    <t>学校法人　ろりぽっぷ学園</t>
    <rPh sb="0" eb="2">
      <t>ガッコウ</t>
    </rPh>
    <rPh sb="2" eb="4">
      <t>ホウジン</t>
    </rPh>
    <rPh sb="10" eb="12">
      <t>ガクエン</t>
    </rPh>
    <phoneticPr fontId="1"/>
  </si>
  <si>
    <t>学校法人七郷学園 蒲町こども園</t>
    <rPh sb="0" eb="2">
      <t>ガッコウ</t>
    </rPh>
    <rPh sb="2" eb="4">
      <t>ホウジン</t>
    </rPh>
    <rPh sb="4" eb="5">
      <t>シチ</t>
    </rPh>
    <rPh sb="5" eb="6">
      <t>ゴウ</t>
    </rPh>
    <rPh sb="6" eb="8">
      <t>ガクエン</t>
    </rPh>
    <rPh sb="9" eb="11">
      <t>カバノマチ</t>
    </rPh>
    <rPh sb="14" eb="15">
      <t>エン</t>
    </rPh>
    <phoneticPr fontId="1"/>
  </si>
  <si>
    <t>仙台市若林区荒井3-15-9</t>
    <rPh sb="6" eb="8">
      <t>アライ</t>
    </rPh>
    <phoneticPr fontId="1"/>
  </si>
  <si>
    <t>学校法人　七郷学園</t>
    <rPh sb="0" eb="2">
      <t>ガッコウ</t>
    </rPh>
    <rPh sb="2" eb="4">
      <t>ホウジン</t>
    </rPh>
    <rPh sb="5" eb="7">
      <t>シチゴウ</t>
    </rPh>
    <rPh sb="7" eb="9">
      <t>ガクエン</t>
    </rPh>
    <phoneticPr fontId="1"/>
  </si>
  <si>
    <t>河原町すいせんこども園　</t>
    <rPh sb="0" eb="3">
      <t>カワラマチ</t>
    </rPh>
    <rPh sb="10" eb="11">
      <t>エン</t>
    </rPh>
    <phoneticPr fontId="1"/>
  </si>
  <si>
    <t>幼保連携型認定こども園　荒井マーヤこども園</t>
    <rPh sb="0" eb="2">
      <t>ヨウホ</t>
    </rPh>
    <rPh sb="2" eb="7">
      <t>レンケイガタニンテイ</t>
    </rPh>
    <rPh sb="10" eb="11">
      <t>エン</t>
    </rPh>
    <rPh sb="12" eb="14">
      <t>アライ</t>
    </rPh>
    <rPh sb="20" eb="21">
      <t>エン</t>
    </rPh>
    <phoneticPr fontId="75"/>
  </si>
  <si>
    <t>社会福祉法人　仙慈会　荒井マーヤこども園</t>
    <rPh sb="0" eb="2">
      <t>シャカイ</t>
    </rPh>
    <rPh sb="2" eb="4">
      <t>フクシ</t>
    </rPh>
    <rPh sb="4" eb="6">
      <t>ホウジン</t>
    </rPh>
    <rPh sb="7" eb="8">
      <t>セン</t>
    </rPh>
    <rPh sb="8" eb="9">
      <t>ジ</t>
    </rPh>
    <rPh sb="9" eb="10">
      <t>カイ</t>
    </rPh>
    <rPh sb="11" eb="13">
      <t>アライ</t>
    </rPh>
    <rPh sb="19" eb="20">
      <t>エン</t>
    </rPh>
    <phoneticPr fontId="1"/>
  </si>
  <si>
    <t>幼保連携型認定こども園　仙台保育園</t>
    <rPh sb="0" eb="7">
      <t>ヨウホレンケイガタニンテイ</t>
    </rPh>
    <rPh sb="10" eb="11">
      <t>エン</t>
    </rPh>
    <rPh sb="12" eb="14">
      <t>センダイ</t>
    </rPh>
    <rPh sb="14" eb="17">
      <t>ホイクエン</t>
    </rPh>
    <phoneticPr fontId="1"/>
  </si>
  <si>
    <t>認定こども園　認定ろりぽっぷこども園</t>
    <rPh sb="0" eb="2">
      <t>ニンテイ</t>
    </rPh>
    <rPh sb="5" eb="6">
      <t>エン</t>
    </rPh>
    <rPh sb="7" eb="9">
      <t>ニンテイ</t>
    </rPh>
    <rPh sb="17" eb="18">
      <t>エン</t>
    </rPh>
    <phoneticPr fontId="1"/>
  </si>
  <si>
    <t>仙台市若林区沖野字高野南197-1</t>
    <rPh sb="0" eb="3">
      <t>センダイシ</t>
    </rPh>
    <rPh sb="3" eb="6">
      <t>ワカバヤシク</t>
    </rPh>
    <rPh sb="6" eb="8">
      <t>オキノ</t>
    </rPh>
    <rPh sb="8" eb="9">
      <t>アザ</t>
    </rPh>
    <rPh sb="9" eb="12">
      <t>コウヤミナミ</t>
    </rPh>
    <phoneticPr fontId="75"/>
  </si>
  <si>
    <t>認定こども園　ろりぽっぷ保育園</t>
  </si>
  <si>
    <t>71307</t>
  </si>
  <si>
    <t>荒井あおばこども園</t>
  </si>
  <si>
    <t>仙台市青葉区宮町一丁目4-47</t>
    <rPh sb="0" eb="3">
      <t>センダイシ</t>
    </rPh>
    <rPh sb="3" eb="6">
      <t>アオバク</t>
    </rPh>
    <rPh sb="6" eb="8">
      <t>ミヤマチ</t>
    </rPh>
    <rPh sb="8" eb="11">
      <t>１チョウメ</t>
    </rPh>
    <phoneticPr fontId="77"/>
  </si>
  <si>
    <t>社会福祉法人　青葉福祉会</t>
    <rPh sb="0" eb="2">
      <t>シャカイ</t>
    </rPh>
    <rPh sb="2" eb="4">
      <t>フクシ</t>
    </rPh>
    <rPh sb="4" eb="6">
      <t>ホウジン</t>
    </rPh>
    <phoneticPr fontId="1"/>
  </si>
  <si>
    <t>71308</t>
  </si>
  <si>
    <t>幼保連携型認定こども園　光の子</t>
  </si>
  <si>
    <t>社会福祉法人　光の子福祉会</t>
    <rPh sb="0" eb="2">
      <t>シャカイ</t>
    </rPh>
    <rPh sb="2" eb="4">
      <t>フクシ</t>
    </rPh>
    <rPh sb="4" eb="6">
      <t>ホウジン</t>
    </rPh>
    <phoneticPr fontId="1"/>
  </si>
  <si>
    <t>認定こども園くり幼稚園・くりっこ保育園</t>
    <rPh sb="0" eb="2">
      <t>ニンテイ</t>
    </rPh>
    <rPh sb="5" eb="6">
      <t>エン</t>
    </rPh>
    <rPh sb="8" eb="11">
      <t>ヨウチエン</t>
    </rPh>
    <rPh sb="16" eb="19">
      <t>ホイクエン</t>
    </rPh>
    <phoneticPr fontId="1"/>
  </si>
  <si>
    <t>学校法人　前田学園</t>
    <rPh sb="0" eb="2">
      <t>ガッコウ</t>
    </rPh>
    <rPh sb="2" eb="4">
      <t>ホウジン</t>
    </rPh>
    <rPh sb="5" eb="7">
      <t>マエダ</t>
    </rPh>
    <rPh sb="7" eb="9">
      <t>ガクエン</t>
    </rPh>
    <phoneticPr fontId="1"/>
  </si>
  <si>
    <t>認定向山こども園</t>
    <rPh sb="0" eb="2">
      <t>ニンテイ</t>
    </rPh>
    <rPh sb="2" eb="4">
      <t>ムカイヤマ</t>
    </rPh>
    <rPh sb="7" eb="8">
      <t>エン</t>
    </rPh>
    <phoneticPr fontId="1"/>
  </si>
  <si>
    <t>仙台市太白区八木山緑町21－10</t>
    <rPh sb="6" eb="8">
      <t>ヤギ</t>
    </rPh>
    <rPh sb="8" eb="9">
      <t>ヤマ</t>
    </rPh>
    <rPh sb="9" eb="11">
      <t>ミドリマチ</t>
    </rPh>
    <phoneticPr fontId="1"/>
  </si>
  <si>
    <t>学校法人　仙台こひつじ学園</t>
    <rPh sb="0" eb="2">
      <t>ガッコウ</t>
    </rPh>
    <rPh sb="2" eb="4">
      <t>ホウジン</t>
    </rPh>
    <rPh sb="5" eb="7">
      <t>センダイ</t>
    </rPh>
    <rPh sb="11" eb="13">
      <t>ガクエン</t>
    </rPh>
    <phoneticPr fontId="1"/>
  </si>
  <si>
    <t>ゆりかご認定こども園</t>
    <rPh sb="4" eb="6">
      <t>ニンテイ</t>
    </rPh>
    <rPh sb="9" eb="10">
      <t>エン</t>
    </rPh>
    <phoneticPr fontId="1"/>
  </si>
  <si>
    <t>仙台市太白区袋原6-6-10</t>
    <rPh sb="6" eb="7">
      <t>フクロ</t>
    </rPh>
    <rPh sb="7" eb="8">
      <t>ハラ</t>
    </rPh>
    <phoneticPr fontId="1"/>
  </si>
  <si>
    <t>学校法人　清泉学園</t>
    <rPh sb="0" eb="2">
      <t>ガッコウ</t>
    </rPh>
    <rPh sb="2" eb="4">
      <t>ホウジン</t>
    </rPh>
    <rPh sb="5" eb="6">
      <t>キヨ</t>
    </rPh>
    <rPh sb="6" eb="7">
      <t>イズミ</t>
    </rPh>
    <rPh sb="7" eb="9">
      <t>ガクエン</t>
    </rPh>
    <phoneticPr fontId="1"/>
  </si>
  <si>
    <t>西多賀チェリーこども園　</t>
    <rPh sb="0" eb="3">
      <t>ニシタガ</t>
    </rPh>
    <rPh sb="10" eb="11">
      <t>エン</t>
    </rPh>
    <phoneticPr fontId="1"/>
  </si>
  <si>
    <t>社会福祉法人　北杜福祉会</t>
    <rPh sb="0" eb="2">
      <t>シャカイ</t>
    </rPh>
    <rPh sb="2" eb="4">
      <t>フクシ</t>
    </rPh>
    <rPh sb="4" eb="6">
      <t>ホウジン</t>
    </rPh>
    <rPh sb="7" eb="9">
      <t>ホクト</t>
    </rPh>
    <rPh sb="9" eb="11">
      <t>フクシ</t>
    </rPh>
    <rPh sb="11" eb="12">
      <t>カイ</t>
    </rPh>
    <phoneticPr fontId="1"/>
  </si>
  <si>
    <t>太子堂すいせんこども園　</t>
    <rPh sb="0" eb="3">
      <t>タイシドウ</t>
    </rPh>
    <rPh sb="10" eb="11">
      <t>エン</t>
    </rPh>
    <phoneticPr fontId="1"/>
  </si>
  <si>
    <t>太白すぎのここども園　</t>
    <rPh sb="0" eb="2">
      <t>タイハク</t>
    </rPh>
    <rPh sb="9" eb="10">
      <t>エン</t>
    </rPh>
    <phoneticPr fontId="75"/>
  </si>
  <si>
    <t>柴田郡村田町大字足立字上ヶ戸１７－５　</t>
    <rPh sb="6" eb="8">
      <t>オオアザ</t>
    </rPh>
    <phoneticPr fontId="1"/>
  </si>
  <si>
    <t>社会福祉法人　柏松会</t>
    <rPh sb="0" eb="6">
      <t>シャカイフクシホウジン</t>
    </rPh>
    <rPh sb="7" eb="8">
      <t>カシワ</t>
    </rPh>
    <rPh sb="8" eb="9">
      <t>マツ</t>
    </rPh>
    <rPh sb="9" eb="10">
      <t>カイ</t>
    </rPh>
    <phoneticPr fontId="1"/>
  </si>
  <si>
    <t>バンビの森こども園　</t>
    <rPh sb="4" eb="5">
      <t>モリ</t>
    </rPh>
    <rPh sb="8" eb="9">
      <t>エン</t>
    </rPh>
    <phoneticPr fontId="75"/>
  </si>
  <si>
    <t>社会福祉法人　銀杏の会</t>
    <rPh sb="0" eb="6">
      <t>シャカイフクシホウジン</t>
    </rPh>
    <rPh sb="7" eb="9">
      <t>ギンナン</t>
    </rPh>
    <rPh sb="10" eb="11">
      <t>カイ</t>
    </rPh>
    <phoneticPr fontId="1"/>
  </si>
  <si>
    <t>大野田すぎのここども園</t>
    <rPh sb="0" eb="3">
      <t>オオノダ</t>
    </rPh>
    <rPh sb="10" eb="11">
      <t>エン</t>
    </rPh>
    <phoneticPr fontId="1"/>
  </si>
  <si>
    <t>71409</t>
  </si>
  <si>
    <t>YMCA西中田こども園</t>
  </si>
  <si>
    <t>社会福祉法人　仙台YMCA福祉会</t>
    <rPh sb="0" eb="2">
      <t>シャカイ</t>
    </rPh>
    <rPh sb="2" eb="4">
      <t>フクシ</t>
    </rPh>
    <rPh sb="4" eb="6">
      <t>ホウジン</t>
    </rPh>
    <phoneticPr fontId="1"/>
  </si>
  <si>
    <t>71410</t>
  </si>
  <si>
    <t>YMCA南大野田こども園</t>
  </si>
  <si>
    <t>泉第2チェリーこども園</t>
    <rPh sb="0" eb="1">
      <t>イズミ</t>
    </rPh>
    <rPh sb="1" eb="2">
      <t>ダイ</t>
    </rPh>
    <rPh sb="10" eb="11">
      <t>エン</t>
    </rPh>
    <phoneticPr fontId="1"/>
  </si>
  <si>
    <t>幼保連携型認定こども園　やかまし村　</t>
    <rPh sb="0" eb="5">
      <t>ヨウホレンケイガタ</t>
    </rPh>
    <rPh sb="5" eb="7">
      <t>ニンテイ</t>
    </rPh>
    <rPh sb="10" eb="11">
      <t>エン</t>
    </rPh>
    <rPh sb="16" eb="17">
      <t>ムラ</t>
    </rPh>
    <phoneticPr fontId="1"/>
  </si>
  <si>
    <r>
      <t>泉チェリーこども園</t>
    </r>
    <r>
      <rPr>
        <b/>
        <sz val="11"/>
        <rFont val="游ゴシック"/>
        <family val="3"/>
        <charset val="128"/>
      </rPr>
      <t>　</t>
    </r>
    <rPh sb="0" eb="1">
      <t>イズミ</t>
    </rPh>
    <rPh sb="8" eb="9">
      <t>エン</t>
    </rPh>
    <phoneticPr fontId="1"/>
  </si>
  <si>
    <t>寺岡すいせんこども園　</t>
    <rPh sb="0" eb="2">
      <t>テラオカ</t>
    </rPh>
    <rPh sb="9" eb="10">
      <t>エン</t>
    </rPh>
    <phoneticPr fontId="1"/>
  </si>
  <si>
    <t>学校法人秀志学園　幼保連携型認定こども園　泉の杜幼稚園</t>
    <rPh sb="0" eb="2">
      <t>ガッコウ</t>
    </rPh>
    <rPh sb="2" eb="4">
      <t>ホウジン</t>
    </rPh>
    <rPh sb="4" eb="6">
      <t>ヒデシ</t>
    </rPh>
    <rPh sb="6" eb="8">
      <t>ガクエン</t>
    </rPh>
    <rPh sb="9" eb="11">
      <t>ヨウホ</t>
    </rPh>
    <rPh sb="11" eb="14">
      <t>レンケイガタ</t>
    </rPh>
    <rPh sb="14" eb="16">
      <t>ニンテイ</t>
    </rPh>
    <rPh sb="19" eb="20">
      <t>エン</t>
    </rPh>
    <rPh sb="21" eb="22">
      <t>イズミ</t>
    </rPh>
    <rPh sb="23" eb="24">
      <t>モリ</t>
    </rPh>
    <rPh sb="24" eb="27">
      <t>ヨウチエン</t>
    </rPh>
    <phoneticPr fontId="75"/>
  </si>
  <si>
    <t>学校法人　秀志学園</t>
    <rPh sb="0" eb="2">
      <t>ガッコウ</t>
    </rPh>
    <rPh sb="2" eb="4">
      <t>ホウジン</t>
    </rPh>
    <rPh sb="5" eb="6">
      <t>シュウ</t>
    </rPh>
    <rPh sb="6" eb="7">
      <t>シ</t>
    </rPh>
    <rPh sb="7" eb="9">
      <t>ガクエン</t>
    </rPh>
    <phoneticPr fontId="1"/>
  </si>
  <si>
    <t>幼保連携型認定こども園　高森サーラこども園　</t>
    <rPh sb="0" eb="2">
      <t>ヨウホ</t>
    </rPh>
    <rPh sb="2" eb="7">
      <t>レンケイガタニンテイ</t>
    </rPh>
    <rPh sb="10" eb="11">
      <t>エン</t>
    </rPh>
    <rPh sb="12" eb="14">
      <t>タカモリ</t>
    </rPh>
    <rPh sb="20" eb="21">
      <t>エン</t>
    </rPh>
    <phoneticPr fontId="75"/>
  </si>
  <si>
    <t>社会福祉法人　仙慈会</t>
    <rPh sb="0" eb="2">
      <t>シャカイ</t>
    </rPh>
    <rPh sb="2" eb="4">
      <t>フクシ</t>
    </rPh>
    <rPh sb="4" eb="6">
      <t>ホウジン</t>
    </rPh>
    <rPh sb="7" eb="8">
      <t>セン</t>
    </rPh>
    <rPh sb="8" eb="9">
      <t>ジ</t>
    </rPh>
    <rPh sb="9" eb="10">
      <t>カイ</t>
    </rPh>
    <phoneticPr fontId="1"/>
  </si>
  <si>
    <t>社会福祉法人一寿会　住吉台こども園</t>
    <rPh sb="0" eb="4">
      <t>シャカイフクシ</t>
    </rPh>
    <rPh sb="4" eb="6">
      <t>ホウジン</t>
    </rPh>
    <rPh sb="6" eb="7">
      <t>イチ</t>
    </rPh>
    <rPh sb="7" eb="8">
      <t>ジュ</t>
    </rPh>
    <rPh sb="8" eb="9">
      <t>カイ</t>
    </rPh>
    <rPh sb="10" eb="11">
      <t>スミ</t>
    </rPh>
    <rPh sb="11" eb="12">
      <t>ヨシ</t>
    </rPh>
    <rPh sb="12" eb="13">
      <t>ダイ</t>
    </rPh>
    <rPh sb="16" eb="17">
      <t>エン</t>
    </rPh>
    <phoneticPr fontId="1"/>
  </si>
  <si>
    <t>仙台市泉区住吉台西二丁目7-6</t>
    <rPh sb="0" eb="3">
      <t>センダイシ</t>
    </rPh>
    <rPh sb="3" eb="5">
      <t>イズミク</t>
    </rPh>
    <rPh sb="5" eb="7">
      <t>スミヨシ</t>
    </rPh>
    <rPh sb="7" eb="8">
      <t>ダイ</t>
    </rPh>
    <rPh sb="8" eb="9">
      <t>ニシ</t>
    </rPh>
    <rPh sb="9" eb="12">
      <t>ニチョウメ</t>
    </rPh>
    <phoneticPr fontId="75"/>
  </si>
  <si>
    <t>社会福祉法人　一寿会</t>
    <rPh sb="0" eb="2">
      <t>シャカイ</t>
    </rPh>
    <rPh sb="2" eb="4">
      <t>フクシ</t>
    </rPh>
    <rPh sb="4" eb="6">
      <t>ホウジン</t>
    </rPh>
    <rPh sb="7" eb="8">
      <t>イチ</t>
    </rPh>
    <rPh sb="8" eb="9">
      <t>ジュ</t>
    </rPh>
    <rPh sb="9" eb="10">
      <t>カイ</t>
    </rPh>
    <phoneticPr fontId="1"/>
  </si>
  <si>
    <t>社会福祉法人一寿会　長命ヶ丘つくしこども園</t>
    <rPh sb="0" eb="2">
      <t>シャカイ</t>
    </rPh>
    <rPh sb="2" eb="4">
      <t>フクシ</t>
    </rPh>
    <rPh sb="4" eb="6">
      <t>ホウジン</t>
    </rPh>
    <rPh sb="6" eb="7">
      <t>イチ</t>
    </rPh>
    <rPh sb="7" eb="8">
      <t>ジュ</t>
    </rPh>
    <rPh sb="8" eb="9">
      <t>カイ</t>
    </rPh>
    <rPh sb="10" eb="14">
      <t>チョウメイガオカ</t>
    </rPh>
    <rPh sb="20" eb="21">
      <t>エン</t>
    </rPh>
    <phoneticPr fontId="1"/>
  </si>
  <si>
    <t>社会福祉法人　一寿会</t>
    <rPh sb="0" eb="6">
      <t>シャカイフクシホウジン</t>
    </rPh>
    <rPh sb="7" eb="8">
      <t>イチ</t>
    </rPh>
    <rPh sb="8" eb="9">
      <t>ジュ</t>
    </rPh>
    <rPh sb="9" eb="10">
      <t>カイ</t>
    </rPh>
    <phoneticPr fontId="1"/>
  </si>
  <si>
    <t>社会福祉法人　鼎会</t>
    <rPh sb="0" eb="6">
      <t>シャカイフクシホウジン</t>
    </rPh>
    <rPh sb="7" eb="8">
      <t>カナエ</t>
    </rPh>
    <rPh sb="8" eb="9">
      <t>カイ</t>
    </rPh>
    <phoneticPr fontId="1"/>
  </si>
  <si>
    <t>仙台市青葉区昭和町4-11</t>
    <rPh sb="0" eb="3">
      <t>センダイシ</t>
    </rPh>
    <rPh sb="3" eb="6">
      <t>アオバク</t>
    </rPh>
    <rPh sb="6" eb="9">
      <t>ショウワチョウ</t>
    </rPh>
    <phoneticPr fontId="1"/>
  </si>
  <si>
    <t>社会福祉法人　未来福祉会</t>
    <rPh sb="0" eb="6">
      <t>シャカイフクシホウジン</t>
    </rPh>
    <rPh sb="7" eb="9">
      <t>ミライ</t>
    </rPh>
    <rPh sb="9" eb="11">
      <t>フクシ</t>
    </rPh>
    <rPh sb="11" eb="12">
      <t>カイ</t>
    </rPh>
    <phoneticPr fontId="1"/>
  </si>
  <si>
    <t>認定こども園　ろりぽっぷ泉中央南園</t>
  </si>
  <si>
    <t>学校法人　ろりぽっぷ学園</t>
    <rPh sb="0" eb="4">
      <t>ガッコウホウジン</t>
    </rPh>
    <rPh sb="10" eb="12">
      <t>ガクエン</t>
    </rPh>
    <phoneticPr fontId="1"/>
  </si>
  <si>
    <t>認定こども園　ろりぽっぷ赤い屋根の保育園</t>
  </si>
  <si>
    <t>71514</t>
  </si>
  <si>
    <t>YMCA加茂こども園</t>
  </si>
  <si>
    <t>71515</t>
  </si>
  <si>
    <t>南光台すいせんこども園</t>
  </si>
  <si>
    <t>栗生あおばこども園</t>
    <rPh sb="0" eb="2">
      <t>クリュウ</t>
    </rPh>
    <rPh sb="8" eb="9">
      <t>エン</t>
    </rPh>
    <phoneticPr fontId="1"/>
  </si>
  <si>
    <t>社会福祉法人　青葉福祉会</t>
    <rPh sb="0" eb="6">
      <t>シャカイフクシホウジン</t>
    </rPh>
    <rPh sb="7" eb="9">
      <t>アオバ</t>
    </rPh>
    <rPh sb="9" eb="11">
      <t>フクシ</t>
    </rPh>
    <rPh sb="11" eb="12">
      <t>カイ</t>
    </rPh>
    <phoneticPr fontId="1"/>
  </si>
  <si>
    <t>社会福祉法人　恵萩会　落合はぐくみこども園</t>
    <rPh sb="0" eb="6">
      <t>シャカイフクシホウジン</t>
    </rPh>
    <rPh sb="7" eb="8">
      <t>メグミ</t>
    </rPh>
    <rPh sb="8" eb="9">
      <t>ハギ</t>
    </rPh>
    <rPh sb="9" eb="10">
      <t>カイ</t>
    </rPh>
    <rPh sb="11" eb="13">
      <t>オチアイ</t>
    </rPh>
    <rPh sb="20" eb="21">
      <t>エン</t>
    </rPh>
    <phoneticPr fontId="1"/>
  </si>
  <si>
    <t>社会福祉法人　柏松会</t>
    <rPh sb="0" eb="6">
      <t>シャカイフクシホウジン</t>
    </rPh>
    <rPh sb="7" eb="8">
      <t>ハク</t>
    </rPh>
    <rPh sb="8" eb="9">
      <t>マツ</t>
    </rPh>
    <rPh sb="9" eb="10">
      <t>カイ</t>
    </rPh>
    <phoneticPr fontId="1"/>
  </si>
  <si>
    <t>認定こども園　仙台YMCA幼稚園</t>
    <rPh sb="0" eb="2">
      <t>ニンテイ</t>
    </rPh>
    <rPh sb="5" eb="6">
      <t>エン</t>
    </rPh>
    <rPh sb="7" eb="9">
      <t>センダイ</t>
    </rPh>
    <rPh sb="13" eb="16">
      <t>ヨウチエン</t>
    </rPh>
    <phoneticPr fontId="1"/>
  </si>
  <si>
    <t>仙台市青葉区立町9－7</t>
    <rPh sb="6" eb="8">
      <t>タチマチ</t>
    </rPh>
    <phoneticPr fontId="1"/>
  </si>
  <si>
    <t>学校法人　仙台YMCA学園　仙台YMCA幼稚園</t>
    <rPh sb="0" eb="2">
      <t>ガッコウ</t>
    </rPh>
    <rPh sb="2" eb="4">
      <t>ホウジン</t>
    </rPh>
    <rPh sb="5" eb="7">
      <t>センダイ</t>
    </rPh>
    <rPh sb="11" eb="13">
      <t>ガクエン</t>
    </rPh>
    <rPh sb="14" eb="16">
      <t>センダイ</t>
    </rPh>
    <rPh sb="20" eb="23">
      <t>ヨウチエン</t>
    </rPh>
    <phoneticPr fontId="1"/>
  </si>
  <si>
    <t>認定こども園　旭ケ丘幼稚園</t>
    <rPh sb="0" eb="2">
      <t>ニンテイ</t>
    </rPh>
    <rPh sb="5" eb="6">
      <t>エン</t>
    </rPh>
    <rPh sb="7" eb="8">
      <t>アサヒ</t>
    </rPh>
    <rPh sb="9" eb="10">
      <t>オカ</t>
    </rPh>
    <rPh sb="10" eb="13">
      <t>ヨウチエン</t>
    </rPh>
    <phoneticPr fontId="1"/>
  </si>
  <si>
    <t>学校法人　旭ヶ丘学園</t>
    <rPh sb="0" eb="2">
      <t>ガッコウ</t>
    </rPh>
    <rPh sb="2" eb="4">
      <t>ホウジン</t>
    </rPh>
    <rPh sb="5" eb="8">
      <t>アサヒガオカ</t>
    </rPh>
    <rPh sb="8" eb="10">
      <t>ガクエン</t>
    </rPh>
    <phoneticPr fontId="1"/>
  </si>
  <si>
    <t>認定こども園　東仙台幼稚園</t>
    <rPh sb="0" eb="2">
      <t>ニンテイ</t>
    </rPh>
    <rPh sb="5" eb="6">
      <t>エン</t>
    </rPh>
    <rPh sb="7" eb="8">
      <t>ヒガシ</t>
    </rPh>
    <rPh sb="8" eb="10">
      <t>センダイ</t>
    </rPh>
    <rPh sb="10" eb="13">
      <t>ヨウチエン</t>
    </rPh>
    <phoneticPr fontId="75"/>
  </si>
  <si>
    <t>学校法人　清野学園　東仙台幼稚園</t>
    <rPh sb="0" eb="4">
      <t>ガッコウホウジン</t>
    </rPh>
    <rPh sb="5" eb="7">
      <t>セイノ</t>
    </rPh>
    <rPh sb="7" eb="9">
      <t>ガクエン</t>
    </rPh>
    <rPh sb="10" eb="11">
      <t>ヒガシ</t>
    </rPh>
    <rPh sb="11" eb="13">
      <t>センダイ</t>
    </rPh>
    <rPh sb="13" eb="16">
      <t>ヨウチエン</t>
    </rPh>
    <phoneticPr fontId="1"/>
  </si>
  <si>
    <t>認定こども園　るり幼稚園</t>
    <rPh sb="0" eb="2">
      <t>ニンテイ</t>
    </rPh>
    <rPh sb="5" eb="6">
      <t>エン</t>
    </rPh>
    <rPh sb="9" eb="12">
      <t>ヨウチエン</t>
    </rPh>
    <phoneticPr fontId="75"/>
  </si>
  <si>
    <t>学校法人　陸奥国分寺学園　るり幼稚園</t>
    <rPh sb="0" eb="4">
      <t>ガッコウホウジン</t>
    </rPh>
    <rPh sb="5" eb="7">
      <t>ムツ</t>
    </rPh>
    <rPh sb="7" eb="10">
      <t>コクブンジ</t>
    </rPh>
    <rPh sb="10" eb="12">
      <t>ガクエン</t>
    </rPh>
    <rPh sb="15" eb="18">
      <t>ヨウチエン</t>
    </rPh>
    <phoneticPr fontId="1"/>
  </si>
  <si>
    <t>72302</t>
  </si>
  <si>
    <t xml:space="preserve">幼稚園型認定こども園 聖ウルスラ学院英智幼稚園 </t>
    <rPh sb="0" eb="3">
      <t>ヨウチエン</t>
    </rPh>
    <rPh sb="3" eb="4">
      <t>ガタ</t>
    </rPh>
    <phoneticPr fontId="79"/>
  </si>
  <si>
    <t>仙台市若林区一本杉町1-2</t>
  </si>
  <si>
    <t>学校法人　聖ウルスラ学院</t>
    <rPh sb="0" eb="2">
      <t>ガッコウ</t>
    </rPh>
    <rPh sb="2" eb="4">
      <t>ホウジン</t>
    </rPh>
    <phoneticPr fontId="1"/>
  </si>
  <si>
    <t>幼稚園型認定こども園　若竹幼稚園</t>
    <rPh sb="0" eb="3">
      <t>ヨウチエン</t>
    </rPh>
    <rPh sb="3" eb="4">
      <t>ガタ</t>
    </rPh>
    <rPh sb="4" eb="6">
      <t>ニンテイ</t>
    </rPh>
    <rPh sb="9" eb="10">
      <t>エン</t>
    </rPh>
    <rPh sb="11" eb="13">
      <t>ワカタケ</t>
    </rPh>
    <rPh sb="13" eb="16">
      <t>ヨウチエン</t>
    </rPh>
    <phoneticPr fontId="1"/>
  </si>
  <si>
    <t>仙台市太白区四郎丸字吹上23</t>
    <rPh sb="6" eb="9">
      <t>シロウマル</t>
    </rPh>
    <rPh sb="9" eb="10">
      <t>アザ</t>
    </rPh>
    <rPh sb="10" eb="12">
      <t>フキアゲ</t>
    </rPh>
    <phoneticPr fontId="1"/>
  </si>
  <si>
    <t>宗教法人　真宗大谷派宝林寺　若竹幼稚園</t>
    <rPh sb="0" eb="2">
      <t>シュウキョウ</t>
    </rPh>
    <rPh sb="2" eb="4">
      <t>ホウジン</t>
    </rPh>
    <rPh sb="5" eb="7">
      <t>シンシュウ</t>
    </rPh>
    <rPh sb="7" eb="9">
      <t>オオタニ</t>
    </rPh>
    <rPh sb="9" eb="10">
      <t>ハ</t>
    </rPh>
    <rPh sb="10" eb="11">
      <t>タカラ</t>
    </rPh>
    <rPh sb="11" eb="12">
      <t>ハヤシ</t>
    </rPh>
    <rPh sb="12" eb="13">
      <t>テラ</t>
    </rPh>
    <rPh sb="14" eb="16">
      <t>ワカタケ</t>
    </rPh>
    <rPh sb="16" eb="19">
      <t>ヨウチエン</t>
    </rPh>
    <phoneticPr fontId="1"/>
  </si>
  <si>
    <t>泉第二幼稚園</t>
    <rPh sb="0" eb="1">
      <t>イズミ</t>
    </rPh>
    <rPh sb="1" eb="3">
      <t>ダイニ</t>
    </rPh>
    <rPh sb="3" eb="6">
      <t>ヨウチエン</t>
    </rPh>
    <phoneticPr fontId="1"/>
  </si>
  <si>
    <t>仙台市泉区将監十三丁目1-1</t>
    <rPh sb="0" eb="3">
      <t>センダイシ</t>
    </rPh>
    <rPh sb="5" eb="7">
      <t>ショウゲン</t>
    </rPh>
    <rPh sb="7" eb="8">
      <t>ツナシ</t>
    </rPh>
    <rPh sb="8" eb="9">
      <t>サン</t>
    </rPh>
    <rPh sb="9" eb="11">
      <t>チョウメ</t>
    </rPh>
    <phoneticPr fontId="75"/>
  </si>
  <si>
    <t>学校法人　庄司学園　泉第二幼稚園</t>
    <rPh sb="0" eb="2">
      <t>ガッコウ</t>
    </rPh>
    <rPh sb="2" eb="4">
      <t>ホウジン</t>
    </rPh>
    <rPh sb="5" eb="7">
      <t>ショウジ</t>
    </rPh>
    <rPh sb="7" eb="9">
      <t>ガクエン</t>
    </rPh>
    <rPh sb="10" eb="11">
      <t>イズミ</t>
    </rPh>
    <rPh sb="11" eb="13">
      <t>ダイニ</t>
    </rPh>
    <rPh sb="13" eb="16">
      <t>ヨウチエン</t>
    </rPh>
    <phoneticPr fontId="1"/>
  </si>
  <si>
    <t>ねのしろいし幼稚園</t>
    <rPh sb="6" eb="9">
      <t>ヨウチエン</t>
    </rPh>
    <phoneticPr fontId="1"/>
  </si>
  <si>
    <t>仙台市泉区根白石字新坂上２９</t>
  </si>
  <si>
    <t>学校法人　庄司学園　根白石幼稚園</t>
    <rPh sb="0" eb="2">
      <t>ガッコウ</t>
    </rPh>
    <rPh sb="2" eb="4">
      <t>ホウジン</t>
    </rPh>
    <rPh sb="5" eb="7">
      <t>ショウジ</t>
    </rPh>
    <rPh sb="7" eb="9">
      <t>ガクエン</t>
    </rPh>
    <rPh sb="10" eb="13">
      <t>ネノシロイシ</t>
    </rPh>
    <rPh sb="13" eb="16">
      <t>ヨウチエン</t>
    </rPh>
    <phoneticPr fontId="1"/>
  </si>
  <si>
    <t>仙台市泉区松陵２－１９－１</t>
  </si>
  <si>
    <t>学校法人　長谷柳絮学園　いずみ松陵幼稚園</t>
    <rPh sb="0" eb="4">
      <t>ガッコウホウジン</t>
    </rPh>
    <rPh sb="5" eb="7">
      <t>ハセ</t>
    </rPh>
    <rPh sb="7" eb="9">
      <t>リュウジョ</t>
    </rPh>
    <rPh sb="9" eb="11">
      <t>ガクエン</t>
    </rPh>
    <rPh sb="15" eb="17">
      <t>ショウリョウ</t>
    </rPh>
    <rPh sb="17" eb="20">
      <t>ヨウチエン</t>
    </rPh>
    <phoneticPr fontId="1"/>
  </si>
  <si>
    <t>仙台市泉区南光台２－２－３</t>
  </si>
  <si>
    <t>学校法人　村山学園　南光幼稚園</t>
    <rPh sb="0" eb="4">
      <t>ガッコウホウジン</t>
    </rPh>
    <rPh sb="5" eb="7">
      <t>ムラヤマ</t>
    </rPh>
    <rPh sb="7" eb="9">
      <t>ガクエン</t>
    </rPh>
    <rPh sb="10" eb="12">
      <t>ナンコウ</t>
    </rPh>
    <rPh sb="12" eb="15">
      <t>ヨウチエン</t>
    </rPh>
    <phoneticPr fontId="1"/>
  </si>
  <si>
    <t>仙台市泉区南光台南１－１８－１</t>
  </si>
  <si>
    <t>学校法人　村山学園　南光第二幼稚園</t>
    <rPh sb="0" eb="4">
      <t>ガッコウホウジン</t>
    </rPh>
    <rPh sb="5" eb="7">
      <t>ムラヤマ</t>
    </rPh>
    <rPh sb="7" eb="9">
      <t>ガクエン</t>
    </rPh>
    <rPh sb="10" eb="12">
      <t>ナンコウ</t>
    </rPh>
    <rPh sb="12" eb="14">
      <t>ダイニ</t>
    </rPh>
    <rPh sb="14" eb="17">
      <t>ヨウチエン</t>
    </rPh>
    <phoneticPr fontId="1"/>
  </si>
  <si>
    <t>仙台市泉区松森字陣ケ原３０－１０</t>
  </si>
  <si>
    <t>学校法人　村山学園　南光シオン幼稚園</t>
    <rPh sb="0" eb="4">
      <t>ガッコウホウジン</t>
    </rPh>
    <rPh sb="5" eb="7">
      <t>ムラヤマ</t>
    </rPh>
    <rPh sb="7" eb="9">
      <t>ガクエン</t>
    </rPh>
    <rPh sb="10" eb="12">
      <t>ナンコウ</t>
    </rPh>
    <rPh sb="15" eb="18">
      <t>ヨウチエン</t>
    </rPh>
    <phoneticPr fontId="1"/>
  </si>
  <si>
    <t>仙台市泉区明石南６－１３－２</t>
  </si>
  <si>
    <t>学校法人　おおとり学園　南光紫陽幼稚園</t>
    <rPh sb="0" eb="4">
      <t>ガッコウホウジン</t>
    </rPh>
    <rPh sb="9" eb="11">
      <t>ガクエン</t>
    </rPh>
    <rPh sb="12" eb="14">
      <t>ナンコウ</t>
    </rPh>
    <rPh sb="14" eb="16">
      <t>シヨウ</t>
    </rPh>
    <rPh sb="16" eb="19">
      <t>ヨウチエン</t>
    </rPh>
    <phoneticPr fontId="1"/>
  </si>
  <si>
    <t>認定こども園友愛幼稚園</t>
    <rPh sb="0" eb="2">
      <t>ニンテイ</t>
    </rPh>
    <rPh sb="5" eb="6">
      <t>エン</t>
    </rPh>
    <rPh sb="6" eb="8">
      <t>ユウアイ</t>
    </rPh>
    <rPh sb="8" eb="11">
      <t>ヨウチエン</t>
    </rPh>
    <phoneticPr fontId="1"/>
  </si>
  <si>
    <t>仙台市青葉区国見6-45-1</t>
    <rPh sb="6" eb="8">
      <t>クニミ</t>
    </rPh>
    <phoneticPr fontId="1"/>
  </si>
  <si>
    <t>学校法人　東北文化学園大学</t>
    <rPh sb="0" eb="2">
      <t>ガッコウ</t>
    </rPh>
    <rPh sb="2" eb="4">
      <t>ホウジン</t>
    </rPh>
    <rPh sb="5" eb="7">
      <t>トウホク</t>
    </rPh>
    <rPh sb="7" eb="9">
      <t>ブンカ</t>
    </rPh>
    <rPh sb="9" eb="11">
      <t>ガクエン</t>
    </rPh>
    <rPh sb="11" eb="13">
      <t>ダイガク</t>
    </rPh>
    <phoneticPr fontId="1"/>
  </si>
  <si>
    <t>仙台市若林区卸町3－1－4　</t>
    <rPh sb="6" eb="7">
      <t>オロシ</t>
    </rPh>
    <phoneticPr fontId="76"/>
  </si>
  <si>
    <t>有限会社　カール英会話ほいくえん</t>
    <rPh sb="0" eb="4">
      <t>ユウゲンガイシャ</t>
    </rPh>
    <rPh sb="8" eb="11">
      <t>エイカイワ</t>
    </rPh>
    <phoneticPr fontId="1"/>
  </si>
  <si>
    <t>73102</t>
  </si>
  <si>
    <t>みのりこども園</t>
    <rPh sb="6" eb="7">
      <t>エン</t>
    </rPh>
    <phoneticPr fontId="1"/>
  </si>
  <si>
    <t>学校法人　曽根学園</t>
    <rPh sb="0" eb="2">
      <t>ガッコウ</t>
    </rPh>
    <rPh sb="2" eb="4">
      <t>ホウジン</t>
    </rPh>
    <phoneticPr fontId="1"/>
  </si>
  <si>
    <t>73103</t>
  </si>
  <si>
    <t>認定こども園　TOBINOKO</t>
    <rPh sb="0" eb="2">
      <t>ニンテイ</t>
    </rPh>
    <rPh sb="5" eb="6">
      <t>エン</t>
    </rPh>
    <phoneticPr fontId="1"/>
  </si>
  <si>
    <t>社会福祉法人　中山福祉会</t>
    <rPh sb="0" eb="6">
      <t>シャカイフクシホウジン</t>
    </rPh>
    <phoneticPr fontId="1"/>
  </si>
  <si>
    <t>ますえの森どうわこども園　</t>
    <rPh sb="4" eb="5">
      <t>モリ</t>
    </rPh>
    <rPh sb="11" eb="12">
      <t>エン</t>
    </rPh>
    <phoneticPr fontId="1"/>
  </si>
  <si>
    <t>仙台市宮城野区枡江8-10</t>
    <rPh sb="7" eb="9">
      <t>マスエ</t>
    </rPh>
    <phoneticPr fontId="1"/>
  </si>
  <si>
    <t>童和保育サービス株式会社</t>
    <rPh sb="0" eb="1">
      <t>ワラベ</t>
    </rPh>
    <rPh sb="1" eb="2">
      <t>ワ</t>
    </rPh>
    <rPh sb="2" eb="4">
      <t>ホイク</t>
    </rPh>
    <rPh sb="8" eb="10">
      <t>カブシキ</t>
    </rPh>
    <rPh sb="10" eb="12">
      <t>カイシャ</t>
    </rPh>
    <phoneticPr fontId="1"/>
  </si>
  <si>
    <t>ちゃいるどらんど岩切こども園</t>
    <rPh sb="8" eb="10">
      <t>イワキリ</t>
    </rPh>
    <rPh sb="13" eb="14">
      <t>エン</t>
    </rPh>
    <phoneticPr fontId="75"/>
  </si>
  <si>
    <t>株式会社　ちゃいるどらんど</t>
    <rPh sb="0" eb="4">
      <t>カブシキガイシャ</t>
    </rPh>
    <phoneticPr fontId="1"/>
  </si>
  <si>
    <t>仙台ナーサリー株式会社</t>
    <rPh sb="0" eb="2">
      <t>センダイ</t>
    </rPh>
    <rPh sb="7" eb="11">
      <t>カブシキガイシャ</t>
    </rPh>
    <phoneticPr fontId="1"/>
  </si>
  <si>
    <t>認定こども園 れいんぼーなーさりー原ノ町館</t>
    <rPh sb="0" eb="2">
      <t>ニンテイ</t>
    </rPh>
    <rPh sb="5" eb="6">
      <t>エン</t>
    </rPh>
    <phoneticPr fontId="1"/>
  </si>
  <si>
    <t>株式会社　エコエネルギー普及協会</t>
    <rPh sb="0" eb="4">
      <t>カブシキガイシャ</t>
    </rPh>
    <rPh sb="12" eb="14">
      <t>フキュウ</t>
    </rPh>
    <rPh sb="14" eb="16">
      <t>キョウカイ</t>
    </rPh>
    <phoneticPr fontId="1"/>
  </si>
  <si>
    <t>ミッキー榴岡公園前こども園</t>
    <rPh sb="8" eb="9">
      <t>マエ</t>
    </rPh>
    <phoneticPr fontId="1"/>
  </si>
  <si>
    <t>仙台市青葉区昭和町4-11</t>
    <rPh sb="0" eb="3">
      <t>センダイシ</t>
    </rPh>
    <rPh sb="3" eb="6">
      <t>アオバク</t>
    </rPh>
    <rPh sb="6" eb="8">
      <t>ショウワ</t>
    </rPh>
    <rPh sb="8" eb="9">
      <t>マチ</t>
    </rPh>
    <phoneticPr fontId="77"/>
  </si>
  <si>
    <t>社会福祉法人 未来福祉会</t>
    <rPh sb="0" eb="6">
      <t>シャカイフクシホウジン</t>
    </rPh>
    <phoneticPr fontId="1"/>
  </si>
  <si>
    <t>つつじがおかもりのいえこども園</t>
  </si>
  <si>
    <t>社会福祉法人 太陽の丘福祉会</t>
    <rPh sb="0" eb="2">
      <t>シャカイ</t>
    </rPh>
    <rPh sb="2" eb="4">
      <t>フクシ</t>
    </rPh>
    <rPh sb="4" eb="6">
      <t>ホウジン</t>
    </rPh>
    <phoneticPr fontId="1"/>
  </si>
  <si>
    <t>幸町すいせんこども園</t>
  </si>
  <si>
    <t>社会福祉法人　幸生会</t>
    <rPh sb="0" eb="6">
      <t>シャカイフクシホウジン</t>
    </rPh>
    <phoneticPr fontId="1"/>
  </si>
  <si>
    <t>仙台ナーサリー株式会社</t>
    <rPh sb="7" eb="11">
      <t>カブシキガイシャ</t>
    </rPh>
    <phoneticPr fontId="1"/>
  </si>
  <si>
    <t>認定こども園 れいんぼーなーさりー田子館</t>
    <rPh sb="0" eb="2">
      <t>ニンテイ</t>
    </rPh>
    <rPh sb="5" eb="6">
      <t>エン</t>
    </rPh>
    <phoneticPr fontId="1"/>
  </si>
  <si>
    <t>株式会社エコエネルギー普及協会</t>
    <rPh sb="0" eb="4">
      <t>カブシキガイシャ</t>
    </rPh>
    <phoneticPr fontId="1"/>
  </si>
  <si>
    <t>小田原ことりのうたこども園</t>
  </si>
  <si>
    <t>トータルアート株式会社</t>
    <rPh sb="7" eb="11">
      <t>カブシキガイシャ</t>
    </rPh>
    <phoneticPr fontId="1"/>
  </si>
  <si>
    <t>ありすの国こども園</t>
    <rPh sb="4" eb="5">
      <t>クニ</t>
    </rPh>
    <rPh sb="8" eb="9">
      <t>エン</t>
    </rPh>
    <phoneticPr fontId="1"/>
  </si>
  <si>
    <t>社会福祉法人　喬希会</t>
    <rPh sb="0" eb="6">
      <t>シャカイフクシホウジン</t>
    </rPh>
    <rPh sb="9" eb="10">
      <t>カイ</t>
    </rPh>
    <phoneticPr fontId="1"/>
  </si>
  <si>
    <t>ちゃいるどらんど荒井こども園</t>
    <rPh sb="8" eb="10">
      <t>アライ</t>
    </rPh>
    <rPh sb="13" eb="14">
      <t>エン</t>
    </rPh>
    <phoneticPr fontId="75"/>
  </si>
  <si>
    <t>六丁の目マザーグースこども園</t>
    <rPh sb="0" eb="2">
      <t>ロクチョウ</t>
    </rPh>
    <rPh sb="3" eb="4">
      <t>メ</t>
    </rPh>
    <rPh sb="13" eb="14">
      <t>エン</t>
    </rPh>
    <phoneticPr fontId="1"/>
  </si>
  <si>
    <t>仙台市若林区六丁の目中町1-38</t>
    <rPh sb="0" eb="3">
      <t>センダイシ</t>
    </rPh>
    <rPh sb="3" eb="6">
      <t>ワカバヤシク</t>
    </rPh>
    <rPh sb="6" eb="8">
      <t>ロクチョウ</t>
    </rPh>
    <rPh sb="9" eb="10">
      <t>メ</t>
    </rPh>
    <rPh sb="10" eb="12">
      <t>ナカマチ</t>
    </rPh>
    <phoneticPr fontId="75"/>
  </si>
  <si>
    <t>株式会社　マザーグース</t>
    <rPh sb="0" eb="4">
      <t>カブシキカイシャ</t>
    </rPh>
    <phoneticPr fontId="1"/>
  </si>
  <si>
    <t>株式会社　おもちゃばこ保育園</t>
    <rPh sb="0" eb="4">
      <t>カブシキガイシャ</t>
    </rPh>
    <rPh sb="11" eb="14">
      <t>ホイクエン</t>
    </rPh>
    <phoneticPr fontId="1"/>
  </si>
  <si>
    <t>一般社団法人　六丁の目保育園</t>
    <rPh sb="0" eb="2">
      <t>イッパン</t>
    </rPh>
    <rPh sb="2" eb="4">
      <t>シャダン</t>
    </rPh>
    <rPh sb="4" eb="6">
      <t>ホウジン</t>
    </rPh>
    <rPh sb="7" eb="9">
      <t>ロクチョウ</t>
    </rPh>
    <rPh sb="10" eb="11">
      <t>メ</t>
    </rPh>
    <rPh sb="11" eb="14">
      <t>ホイクエン</t>
    </rPh>
    <phoneticPr fontId="1"/>
  </si>
  <si>
    <t>73309</t>
  </si>
  <si>
    <t>あそびまショーこども園</t>
  </si>
  <si>
    <t>社会福祉法人　にじいろ会</t>
    <rPh sb="0" eb="6">
      <t>シャカイフクシホウジン</t>
    </rPh>
    <phoneticPr fontId="1"/>
  </si>
  <si>
    <t>株式会社　lumiereひまわり</t>
    <rPh sb="0" eb="4">
      <t>カブシキガイシャ</t>
    </rPh>
    <phoneticPr fontId="1"/>
  </si>
  <si>
    <t>株式会社　ラヴィエール</t>
    <rPh sb="0" eb="4">
      <t>カブシキガイシャ</t>
    </rPh>
    <phoneticPr fontId="1"/>
  </si>
  <si>
    <t>仙台市若林区若林1丁目6-17</t>
    <rPh sb="0" eb="3">
      <t>センダイシ</t>
    </rPh>
    <rPh sb="3" eb="6">
      <t>ワカバヤシク</t>
    </rPh>
    <rPh sb="6" eb="8">
      <t>ワカバヤシ</t>
    </rPh>
    <rPh sb="9" eb="11">
      <t>チョウメ</t>
    </rPh>
    <phoneticPr fontId="1"/>
  </si>
  <si>
    <t>株式会社　ちびっこひろば保育園</t>
    <rPh sb="0" eb="4">
      <t>カブシキガイシャ</t>
    </rPh>
    <rPh sb="12" eb="15">
      <t>ホイクエン</t>
    </rPh>
    <phoneticPr fontId="1"/>
  </si>
  <si>
    <t>73405</t>
  </si>
  <si>
    <t>ぷらざこども園長町</t>
  </si>
  <si>
    <t>株式会社 仙台進学プラザ</t>
    <rPh sb="0" eb="4">
      <t>カブシキガイシャ</t>
    </rPh>
    <phoneticPr fontId="1"/>
  </si>
  <si>
    <t>鶴が丘マミーこども園</t>
    <rPh sb="0" eb="1">
      <t>ツル</t>
    </rPh>
    <rPh sb="2" eb="3">
      <t>オカ</t>
    </rPh>
    <rPh sb="9" eb="10">
      <t>エン</t>
    </rPh>
    <phoneticPr fontId="1"/>
  </si>
  <si>
    <t>仙台市泉区鶴が丘三丁目24-7</t>
    <rPh sb="0" eb="3">
      <t>センダイシ</t>
    </rPh>
    <rPh sb="3" eb="5">
      <t>イズミク</t>
    </rPh>
    <rPh sb="5" eb="6">
      <t>ツル</t>
    </rPh>
    <rPh sb="7" eb="8">
      <t>オカ</t>
    </rPh>
    <rPh sb="8" eb="11">
      <t>サンチョウメ</t>
    </rPh>
    <phoneticPr fontId="75"/>
  </si>
  <si>
    <t>株式会社　マミー保育園</t>
    <rPh sb="0" eb="4">
      <t>カブシキカイシャ</t>
    </rPh>
    <rPh sb="8" eb="11">
      <t>ホイクエン</t>
    </rPh>
    <phoneticPr fontId="1"/>
  </si>
  <si>
    <t>株式会社　ウェルフェア</t>
    <rPh sb="0" eb="4">
      <t>カブシキガイシャ</t>
    </rPh>
    <phoneticPr fontId="1"/>
  </si>
  <si>
    <t>ぷりえ～る南中山認定こども園</t>
    <rPh sb="8" eb="10">
      <t>ニンテイ</t>
    </rPh>
    <phoneticPr fontId="1"/>
  </si>
  <si>
    <t>株式会社　オードリー</t>
    <rPh sb="0" eb="4">
      <t>カブシキガイシャ</t>
    </rPh>
    <phoneticPr fontId="1"/>
  </si>
  <si>
    <t>73506</t>
  </si>
  <si>
    <t>泉すぎのここども園</t>
  </si>
  <si>
    <t>社会福祉法人　柏松会</t>
    <rPh sb="0" eb="6">
      <t>シャカイフクシホウジン</t>
    </rPh>
    <phoneticPr fontId="1"/>
  </si>
  <si>
    <t>73507</t>
  </si>
  <si>
    <t>そらのここども園</t>
  </si>
  <si>
    <t>一般社団法人　そらのこ保育園</t>
    <rPh sb="0" eb="2">
      <t>イッパン</t>
    </rPh>
    <rPh sb="2" eb="4">
      <t>シャダン</t>
    </rPh>
    <rPh sb="4" eb="6">
      <t>ホウジン</t>
    </rPh>
    <phoneticPr fontId="1"/>
  </si>
  <si>
    <t>73508</t>
  </si>
  <si>
    <t>ミッキー八乙女中央こども園</t>
  </si>
  <si>
    <t>73509</t>
  </si>
  <si>
    <t>まつもりこども園</t>
  </si>
  <si>
    <t>株式会社　ゆめぽけっと</t>
    <rPh sb="0" eb="4">
      <t>カブシキガイシャ</t>
    </rPh>
    <phoneticPr fontId="1"/>
  </si>
  <si>
    <t>仙台市若林区卸町3丁目1-4</t>
    <rPh sb="6" eb="8">
      <t>オロシマチ</t>
    </rPh>
    <rPh sb="9" eb="11">
      <t>チョウメ</t>
    </rPh>
    <phoneticPr fontId="78"/>
  </si>
  <si>
    <t>①処遇改善等加算Ⅲに係る新規事由【j】</t>
    <rPh sb="1" eb="3">
      <t>ショグウ</t>
    </rPh>
    <rPh sb="3" eb="5">
      <t>カイゼン</t>
    </rPh>
    <rPh sb="5" eb="6">
      <t>トウ</t>
    </rPh>
    <rPh sb="6" eb="8">
      <t>カサン</t>
    </rPh>
    <rPh sb="10" eb="11">
      <t>カカ</t>
    </rPh>
    <rPh sb="12" eb="14">
      <t>シンキ</t>
    </rPh>
    <rPh sb="14" eb="16">
      <t>ジユウ</t>
    </rPh>
    <phoneticPr fontId="21"/>
  </si>
  <si>
    <t>③処遇改善等加算Ⅲ　特定加算実績額【g】
（※新規事由有の施設のみ）</t>
    <rPh sb="1" eb="3">
      <t>ショグウ</t>
    </rPh>
    <rPh sb="3" eb="5">
      <t>カイゼン</t>
    </rPh>
    <rPh sb="5" eb="6">
      <t>トウ</t>
    </rPh>
    <rPh sb="6" eb="8">
      <t>カサン</t>
    </rPh>
    <rPh sb="10" eb="12">
      <t>トクテイ</t>
    </rPh>
    <rPh sb="12" eb="14">
      <t>カサン</t>
    </rPh>
    <rPh sb="14" eb="16">
      <t>ジッセキ</t>
    </rPh>
    <rPh sb="16" eb="17">
      <t>ガク</t>
    </rPh>
    <rPh sb="23" eb="25">
      <t>シンキ</t>
    </rPh>
    <rPh sb="25" eb="27">
      <t>ジユウ</t>
    </rPh>
    <rPh sb="27" eb="28">
      <t>アリ</t>
    </rPh>
    <rPh sb="29" eb="31">
      <t>シセツ</t>
    </rPh>
    <phoneticPr fontId="21"/>
  </si>
  <si>
    <t>④処遇改善等加算Ⅲ　前年度の加算残額【q】</t>
    <rPh sb="1" eb="3">
      <t>ショグウ</t>
    </rPh>
    <rPh sb="3" eb="5">
      <t>カイゼン</t>
    </rPh>
    <rPh sb="5" eb="6">
      <t>トウ</t>
    </rPh>
    <rPh sb="6" eb="8">
      <t>カサン</t>
    </rPh>
    <rPh sb="10" eb="13">
      <t>ゼンネンド</t>
    </rPh>
    <rPh sb="14" eb="16">
      <t>カサン</t>
    </rPh>
    <rPh sb="16" eb="18">
      <t>ザンガク</t>
    </rPh>
    <phoneticPr fontId="21"/>
  </si>
  <si>
    <t>⑥処遇改善加算Ⅲ　対象職員数【n】</t>
    <rPh sb="1" eb="7">
      <t>ショグウカイゼンカサン</t>
    </rPh>
    <rPh sb="9" eb="11">
      <t>タイショウ</t>
    </rPh>
    <rPh sb="11" eb="14">
      <t>ショクインスウ</t>
    </rPh>
    <phoneticPr fontId="21"/>
  </si>
  <si>
    <t>もりのなかま保育園富沢駅前園</t>
  </si>
  <si>
    <t>もりのなかま保育園富沢駅前園</t>
    <rPh sb="9" eb="14">
      <t>トミザワエキマエエン</t>
    </rPh>
    <phoneticPr fontId="7"/>
  </si>
  <si>
    <t>31102</t>
  </si>
  <si>
    <t>小規模保育事業（Ａ型）</t>
    <rPh sb="0" eb="7">
      <t>ショウキボホイクジギョウ</t>
    </rPh>
    <rPh sb="9" eb="10">
      <t>ガタ</t>
    </rPh>
    <phoneticPr fontId="47"/>
  </si>
  <si>
    <t>株式会社　アドマイア</t>
  </si>
  <si>
    <t>小規模保育事業（Ａ型）</t>
  </si>
  <si>
    <t>株式会社　ニチイ学館</t>
  </si>
  <si>
    <t>学校法人　清野学園</t>
  </si>
  <si>
    <t>特定非営利活動法人　WACまごころサービスみやぎ</t>
  </si>
  <si>
    <t>特定非営利活動法人　フローレンス</t>
  </si>
  <si>
    <t>一般社団法人　おひさま原っぱ保育園</t>
  </si>
  <si>
    <t>株式会社　ピーエイケア</t>
  </si>
  <si>
    <t>有限会社　グローアップ</t>
  </si>
  <si>
    <t>株式会社　スマイルクルー</t>
  </si>
  <si>
    <t>株式会社　オードリー</t>
  </si>
  <si>
    <t>株式会社　庄文堂</t>
  </si>
  <si>
    <t>社会福祉法人　柏木福祉会</t>
  </si>
  <si>
    <t>株式会社　エミール</t>
  </si>
  <si>
    <t>朝市っこ保育園</t>
  </si>
  <si>
    <t>特定非営利活動法人　朝市センター保育園</t>
  </si>
  <si>
    <t>一般社団法人　ほっとステーション</t>
  </si>
  <si>
    <t>ピーターパン東勝山園</t>
  </si>
  <si>
    <t>株式会社　キッズコーポレーション</t>
  </si>
  <si>
    <t>合同会社　Ｔ．Ｋ</t>
  </si>
  <si>
    <t>愛児園　株式会社</t>
  </si>
  <si>
    <t>学校法人　中埜山学園</t>
  </si>
  <si>
    <t>仙台市青葉区一番町2-5-22　GC青葉通りプラザ2階</t>
  </si>
  <si>
    <t>株式会社　ハニー保育園</t>
  </si>
  <si>
    <t>東京都中央区日本橋3-12-2　朝日ビルヂング4Ｆ-Ａ</t>
  </si>
  <si>
    <t>ＳＯＵキッズケア株式会社</t>
  </si>
  <si>
    <t>株式会社　さくらんぼ保育園</t>
  </si>
  <si>
    <t>株式会社　ペンギンエデュケーション</t>
  </si>
  <si>
    <t>株式会社　エルプレイス</t>
  </si>
  <si>
    <t>しあわせいっぱい保育園　新田</t>
  </si>
  <si>
    <t>株式会社ハンドシェイク</t>
  </si>
  <si>
    <t>もりのなかま保育園小田原園もぐもぐ＋</t>
  </si>
  <si>
    <t>31225</t>
  </si>
  <si>
    <t>ぽっかぽか彩保育園</t>
  </si>
  <si>
    <t>ライクキッズ株式会社</t>
  </si>
  <si>
    <t>一般社団法人　六丁の目保育園</t>
  </si>
  <si>
    <t>特定非営利活動法人　こどもステーション・MIYAGI</t>
  </si>
  <si>
    <t>株式会社　星の子保育園</t>
  </si>
  <si>
    <t>社会福祉法人　銀杏の会</t>
  </si>
  <si>
    <t>株式会社　F＆S</t>
  </si>
  <si>
    <t>株式会社　ラヴィエール</t>
  </si>
  <si>
    <t>合同会社　もりぽか舎</t>
  </si>
  <si>
    <t>仙台市青葉区木町通2丁目4-16</t>
  </si>
  <si>
    <t>りありのきっず仙台郡山</t>
  </si>
  <si>
    <t>株式会社　明和</t>
  </si>
  <si>
    <t>特定非営利活動法人　サン・キッズ保育園</t>
  </si>
  <si>
    <t>社会福祉法人　やまとみらい福祉会</t>
  </si>
  <si>
    <t>アートチャイルドケア仙台泉中央保育園</t>
  </si>
  <si>
    <t>アートチャイルドケア　株式会社</t>
  </si>
  <si>
    <t>一般社団法人　みらいとわ</t>
  </si>
  <si>
    <t>株式会社　森のプーさん保育園</t>
  </si>
  <si>
    <t>ピーターパン北中山園</t>
  </si>
  <si>
    <t>社会福祉法人　三矢会</t>
  </si>
  <si>
    <t>特定非営利活動法人　ひよこ会</t>
  </si>
  <si>
    <t>株式会社　スプラウト</t>
  </si>
  <si>
    <t>小規模保育事業（Ｂ型）</t>
  </si>
  <si>
    <t>ぽっかぽか栞保育園</t>
  </si>
  <si>
    <t>株式会社　ひよこ保育園</t>
  </si>
  <si>
    <t>一般社団法人　アンサンブル</t>
  </si>
  <si>
    <t>一般社団法人　アンファンソレイユ</t>
  </si>
  <si>
    <t>株式会社　にこにこハウス</t>
  </si>
  <si>
    <t>労働者協同組合ワーカーズコープ・センター事業団</t>
  </si>
  <si>
    <t>一般社団法人　小羊園</t>
  </si>
  <si>
    <t>合同会社　パパママ保育園</t>
  </si>
  <si>
    <t>特定非営利活動法人　つぼみっこ</t>
  </si>
  <si>
    <t>小規模保育事業（Ｃ型）</t>
    <rPh sb="0" eb="3">
      <t>ショウキボ</t>
    </rPh>
    <rPh sb="3" eb="5">
      <t>ホイク</t>
    </rPh>
    <rPh sb="5" eb="7">
      <t>ジギョウ</t>
    </rPh>
    <rPh sb="9" eb="10">
      <t>ガタ</t>
    </rPh>
    <phoneticPr fontId="47"/>
  </si>
  <si>
    <t>吉田　一美・皆川　舞</t>
    <rPh sb="0" eb="2">
      <t>ヨシダ</t>
    </rPh>
    <rPh sb="3" eb="5">
      <t>ヒトミ</t>
    </rPh>
    <rPh sb="6" eb="8">
      <t>ミナカワ</t>
    </rPh>
    <rPh sb="9" eb="10">
      <t>マイ</t>
    </rPh>
    <phoneticPr fontId="10"/>
  </si>
  <si>
    <t>小規模保育事業（Ｃ型）</t>
  </si>
  <si>
    <t>髙橋　真由美・鈴木　めぐみ</t>
    <rPh sb="0" eb="2">
      <t>タカハシ</t>
    </rPh>
    <rPh sb="3" eb="6">
      <t>マユミ</t>
    </rPh>
    <rPh sb="7" eb="9">
      <t>スズキ</t>
    </rPh>
    <phoneticPr fontId="10"/>
  </si>
  <si>
    <t>川村　隆・川村　真紀</t>
    <rPh sb="0" eb="2">
      <t>カワムラ</t>
    </rPh>
    <rPh sb="3" eb="4">
      <t>タカシ</t>
    </rPh>
    <rPh sb="5" eb="7">
      <t>カワムラ</t>
    </rPh>
    <rPh sb="8" eb="10">
      <t>マキ</t>
    </rPh>
    <phoneticPr fontId="10"/>
  </si>
  <si>
    <t>遊佐　ひろ子・畠山　祐子</t>
    <rPh sb="0" eb="2">
      <t>ユサ</t>
    </rPh>
    <rPh sb="5" eb="6">
      <t>コ</t>
    </rPh>
    <rPh sb="7" eb="9">
      <t>ハタケヤマ</t>
    </rPh>
    <rPh sb="10" eb="12">
      <t>ユウコ</t>
    </rPh>
    <phoneticPr fontId="10"/>
  </si>
  <si>
    <t>岸　麻記子・天間　千栄子</t>
    <rPh sb="0" eb="1">
      <t>キシ</t>
    </rPh>
    <rPh sb="2" eb="5">
      <t>マキコ</t>
    </rPh>
    <rPh sb="6" eb="8">
      <t>テンマ</t>
    </rPh>
    <rPh sb="9" eb="12">
      <t>チエコ</t>
    </rPh>
    <phoneticPr fontId="10"/>
  </si>
  <si>
    <t>菅野　淳・菅野　美紀</t>
    <rPh sb="0" eb="2">
      <t>カンノ</t>
    </rPh>
    <rPh sb="3" eb="4">
      <t>ジュン</t>
    </rPh>
    <rPh sb="5" eb="7">
      <t>カンノ</t>
    </rPh>
    <rPh sb="8" eb="10">
      <t>ミキ</t>
    </rPh>
    <phoneticPr fontId="10"/>
  </si>
  <si>
    <t>小野　敬子・酒井　リエ子</t>
    <rPh sb="0" eb="2">
      <t>オノ</t>
    </rPh>
    <rPh sb="3" eb="5">
      <t>ケイコ</t>
    </rPh>
    <rPh sb="6" eb="8">
      <t>サカイ</t>
    </rPh>
    <rPh sb="11" eb="12">
      <t>コ</t>
    </rPh>
    <phoneticPr fontId="10"/>
  </si>
  <si>
    <t>石川　信子</t>
    <rPh sb="0" eb="2">
      <t>イシカワ</t>
    </rPh>
    <rPh sb="3" eb="5">
      <t>ノブコ</t>
    </rPh>
    <phoneticPr fontId="10"/>
  </si>
  <si>
    <t>東海林　美代子</t>
    <rPh sb="0" eb="3">
      <t>トウカイリン</t>
    </rPh>
    <rPh sb="4" eb="7">
      <t>ミヨコ</t>
    </rPh>
    <phoneticPr fontId="10"/>
  </si>
  <si>
    <t>木村　和子</t>
    <rPh sb="0" eb="2">
      <t>キムラ</t>
    </rPh>
    <rPh sb="3" eb="5">
      <t>カズコ</t>
    </rPh>
    <phoneticPr fontId="10"/>
  </si>
  <si>
    <t>濱中　明美</t>
    <rPh sb="0" eb="2">
      <t>ハマナカ</t>
    </rPh>
    <rPh sb="3" eb="5">
      <t>アケミ</t>
    </rPh>
    <phoneticPr fontId="10"/>
  </si>
  <si>
    <t>佐藤　弘美</t>
    <rPh sb="0" eb="2">
      <t>サトウ</t>
    </rPh>
    <rPh sb="3" eb="5">
      <t>ヒロミ</t>
    </rPh>
    <phoneticPr fontId="10"/>
  </si>
  <si>
    <t>野村　薫</t>
    <rPh sb="0" eb="2">
      <t>ノムラ</t>
    </rPh>
    <rPh sb="3" eb="4">
      <t>カオル</t>
    </rPh>
    <phoneticPr fontId="10"/>
  </si>
  <si>
    <t>小出　美知子</t>
    <rPh sb="0" eb="2">
      <t>コイデ</t>
    </rPh>
    <rPh sb="3" eb="6">
      <t>ミチコ</t>
    </rPh>
    <phoneticPr fontId="10"/>
  </si>
  <si>
    <t>鈴木　史子</t>
    <rPh sb="0" eb="2">
      <t>スズキ</t>
    </rPh>
    <rPh sb="3" eb="5">
      <t>フミコ</t>
    </rPh>
    <phoneticPr fontId="10"/>
  </si>
  <si>
    <t>仲　恵美</t>
    <rPh sb="0" eb="1">
      <t>ナカ</t>
    </rPh>
    <rPh sb="2" eb="4">
      <t>エミ</t>
    </rPh>
    <phoneticPr fontId="10"/>
  </si>
  <si>
    <t>齋藤　眞弓</t>
    <rPh sb="0" eb="2">
      <t>サイトウ</t>
    </rPh>
    <rPh sb="3" eb="4">
      <t>マ</t>
    </rPh>
    <rPh sb="4" eb="5">
      <t>ユミ</t>
    </rPh>
    <phoneticPr fontId="10"/>
  </si>
  <si>
    <t>菊地　恵子</t>
    <rPh sb="0" eb="2">
      <t>キクチ</t>
    </rPh>
    <rPh sb="3" eb="5">
      <t>ケイコ</t>
    </rPh>
    <phoneticPr fontId="10"/>
  </si>
  <si>
    <t>佐藤　豊子</t>
    <rPh sb="0" eb="2">
      <t>サトウ</t>
    </rPh>
    <rPh sb="3" eb="5">
      <t>トヨコ</t>
    </rPh>
    <phoneticPr fontId="10"/>
  </si>
  <si>
    <t>菊地　美夏</t>
    <rPh sb="0" eb="2">
      <t>キクチ</t>
    </rPh>
    <rPh sb="3" eb="5">
      <t>ミカ</t>
    </rPh>
    <phoneticPr fontId="10"/>
  </si>
  <si>
    <t>戸田　由美</t>
    <rPh sb="0" eb="2">
      <t>トダ</t>
    </rPh>
    <rPh sb="3" eb="5">
      <t>ユミ</t>
    </rPh>
    <phoneticPr fontId="10"/>
  </si>
  <si>
    <t>矢澤　要子</t>
    <rPh sb="0" eb="2">
      <t>ヤザワ</t>
    </rPh>
    <rPh sb="3" eb="5">
      <t>ヨウコ</t>
    </rPh>
    <phoneticPr fontId="10"/>
  </si>
  <si>
    <t>星野　和枝</t>
    <rPh sb="0" eb="1">
      <t>ホシ</t>
    </rPh>
    <rPh sb="1" eb="2">
      <t>ノ</t>
    </rPh>
    <rPh sb="3" eb="5">
      <t>カズエ</t>
    </rPh>
    <phoneticPr fontId="10"/>
  </si>
  <si>
    <t xml:space="preserve">鎌田　優子 </t>
    <rPh sb="0" eb="2">
      <t>カマタ</t>
    </rPh>
    <rPh sb="3" eb="5">
      <t>ユウコ</t>
    </rPh>
    <phoneticPr fontId="10"/>
  </si>
  <si>
    <t>佐藤　勇介</t>
    <rPh sb="0" eb="2">
      <t>サトウ</t>
    </rPh>
    <rPh sb="3" eb="5">
      <t>ユウスケ</t>
    </rPh>
    <phoneticPr fontId="10"/>
  </si>
  <si>
    <t>飛内　侑里</t>
    <rPh sb="0" eb="2">
      <t>ヒウチ</t>
    </rPh>
    <rPh sb="3" eb="4">
      <t>ユウ</t>
    </rPh>
    <rPh sb="4" eb="5">
      <t>サト</t>
    </rPh>
    <phoneticPr fontId="10"/>
  </si>
  <si>
    <t>齊藤　あゆみ</t>
    <rPh sb="0" eb="2">
      <t>サイトウ</t>
    </rPh>
    <phoneticPr fontId="10"/>
  </si>
  <si>
    <t>藤垣　祐子</t>
    <rPh sb="0" eb="2">
      <t>フジガキ</t>
    </rPh>
    <rPh sb="3" eb="5">
      <t>ユウコ</t>
    </rPh>
    <phoneticPr fontId="10"/>
  </si>
  <si>
    <t>石山　立身</t>
    <rPh sb="0" eb="2">
      <t>イシヤマ</t>
    </rPh>
    <rPh sb="3" eb="4">
      <t>タ</t>
    </rPh>
    <rPh sb="4" eb="5">
      <t>ミ</t>
    </rPh>
    <phoneticPr fontId="10"/>
  </si>
  <si>
    <t>髙橋　加奈</t>
    <rPh sb="0" eb="2">
      <t>タカハシ</t>
    </rPh>
    <rPh sb="3" eb="5">
      <t>カナ</t>
    </rPh>
    <phoneticPr fontId="10"/>
  </si>
  <si>
    <t>家庭的保育事業　髙橋　加奈　施設長　髙橋　加奈</t>
  </si>
  <si>
    <t>41416</t>
  </si>
  <si>
    <t>菊地　由美子</t>
    <rPh sb="0" eb="2">
      <t>キクチ</t>
    </rPh>
    <rPh sb="3" eb="6">
      <t>ユミコ</t>
    </rPh>
    <phoneticPr fontId="4"/>
  </si>
  <si>
    <t>菊地　由美子</t>
  </si>
  <si>
    <t>佐藤　恵美子</t>
    <rPh sb="0" eb="2">
      <t>サトウ</t>
    </rPh>
    <rPh sb="3" eb="6">
      <t>エミコ</t>
    </rPh>
    <phoneticPr fontId="10"/>
  </si>
  <si>
    <t>伊藤　由美子</t>
    <rPh sb="0" eb="2">
      <t>イトウ</t>
    </rPh>
    <rPh sb="3" eb="6">
      <t>ユミコ</t>
    </rPh>
    <phoneticPr fontId="10"/>
  </si>
  <si>
    <t>宇佐美　恵子</t>
    <rPh sb="0" eb="3">
      <t>ウサミ</t>
    </rPh>
    <rPh sb="4" eb="6">
      <t>ケイコ</t>
    </rPh>
    <phoneticPr fontId="10"/>
  </si>
  <si>
    <t>多田　直美</t>
    <rPh sb="0" eb="2">
      <t>タダ</t>
    </rPh>
    <rPh sb="3" eb="5">
      <t>ナオミ</t>
    </rPh>
    <phoneticPr fontId="10"/>
  </si>
  <si>
    <t>小林　希</t>
    <rPh sb="0" eb="2">
      <t>コバヤシ</t>
    </rPh>
    <rPh sb="3" eb="4">
      <t>ノゾミ</t>
    </rPh>
    <phoneticPr fontId="10"/>
  </si>
  <si>
    <t>及川　文子</t>
    <rPh sb="0" eb="2">
      <t>オイカワ</t>
    </rPh>
    <rPh sb="3" eb="5">
      <t>フミコ</t>
    </rPh>
    <phoneticPr fontId="10"/>
  </si>
  <si>
    <t>鈴木　明子</t>
    <rPh sb="0" eb="2">
      <t>スズキ</t>
    </rPh>
    <rPh sb="3" eb="5">
      <t>アキコ</t>
    </rPh>
    <phoneticPr fontId="10"/>
  </si>
  <si>
    <t>志小田　舞子</t>
    <rPh sb="0" eb="1">
      <t>ココロザシ</t>
    </rPh>
    <rPh sb="1" eb="2">
      <t>ショウ</t>
    </rPh>
    <rPh sb="2" eb="3">
      <t>タ</t>
    </rPh>
    <rPh sb="4" eb="6">
      <t>マイコ</t>
    </rPh>
    <phoneticPr fontId="10"/>
  </si>
  <si>
    <t>村田　寿恵</t>
    <rPh sb="0" eb="2">
      <t>ムラタ</t>
    </rPh>
    <rPh sb="3" eb="4">
      <t>コトブキ</t>
    </rPh>
    <rPh sb="4" eb="5">
      <t>メグ</t>
    </rPh>
    <phoneticPr fontId="10"/>
  </si>
  <si>
    <t>伊藤　美樹</t>
    <rPh sb="0" eb="2">
      <t>イトウ</t>
    </rPh>
    <rPh sb="3" eb="5">
      <t>ミキ</t>
    </rPh>
    <phoneticPr fontId="10"/>
  </si>
  <si>
    <t>久光　久美子</t>
    <rPh sb="0" eb="2">
      <t>ヒサミツ</t>
    </rPh>
    <rPh sb="3" eb="6">
      <t>クミコ</t>
    </rPh>
    <phoneticPr fontId="10"/>
  </si>
  <si>
    <t>佐藤　礼子</t>
    <rPh sb="0" eb="2">
      <t>サトウ</t>
    </rPh>
    <rPh sb="3" eb="5">
      <t>レイコ</t>
    </rPh>
    <phoneticPr fontId="10"/>
  </si>
  <si>
    <t>佐藤　かおり</t>
    <rPh sb="0" eb="2">
      <t>サトウ</t>
    </rPh>
    <phoneticPr fontId="10"/>
  </si>
  <si>
    <t>佐藤　久美子</t>
    <rPh sb="0" eb="2">
      <t>サトウ</t>
    </rPh>
    <rPh sb="3" eb="6">
      <t>クミコ</t>
    </rPh>
    <phoneticPr fontId="10"/>
  </si>
  <si>
    <t>五十嵐　綾芳</t>
    <rPh sb="0" eb="3">
      <t>イガラシ</t>
    </rPh>
    <rPh sb="4" eb="5">
      <t>アヤ</t>
    </rPh>
    <rPh sb="5" eb="6">
      <t>ホウ</t>
    </rPh>
    <phoneticPr fontId="4"/>
  </si>
  <si>
    <t>家庭的保育事業　五十嵐　綾芳 家庭的保育者　五十嵐　綾芳</t>
  </si>
  <si>
    <t>51101</t>
  </si>
  <si>
    <t>居宅訪問型保育事業</t>
    <rPh sb="0" eb="9">
      <t>キョタクホウモンガタホイクジギョウ</t>
    </rPh>
    <phoneticPr fontId="4"/>
  </si>
  <si>
    <t>居宅訪問型保育事業（フローレンス）</t>
    <rPh sb="0" eb="9">
      <t>キョタクホウモンガタホイクジギョウ</t>
    </rPh>
    <phoneticPr fontId="4"/>
  </si>
  <si>
    <t>事業所内保育事業（小規模保育事業-Ａ型）</t>
    <rPh sb="9" eb="12">
      <t>ショウキボ</t>
    </rPh>
    <rPh sb="12" eb="14">
      <t>ホイク</t>
    </rPh>
    <rPh sb="14" eb="16">
      <t>ジギョウ</t>
    </rPh>
    <phoneticPr fontId="4"/>
  </si>
  <si>
    <t>ワタキュー保育園北四番丁園</t>
    <rPh sb="5" eb="8">
      <t>ホイクエン</t>
    </rPh>
    <rPh sb="8" eb="12">
      <t>キタヨバンチョウ</t>
    </rPh>
    <rPh sb="12" eb="13">
      <t>エン</t>
    </rPh>
    <phoneticPr fontId="8"/>
  </si>
  <si>
    <t>事業所内保育事業（小規模保育事業-Ａ型）</t>
  </si>
  <si>
    <t>ビックママランド支倉園</t>
    <rPh sb="8" eb="10">
      <t>ハセクラ</t>
    </rPh>
    <rPh sb="10" eb="11">
      <t>エン</t>
    </rPh>
    <phoneticPr fontId="8"/>
  </si>
  <si>
    <t>61301</t>
  </si>
  <si>
    <t>アクアイグニス保育園</t>
  </si>
  <si>
    <t>仙台市若林区藤塚字松の西33-3</t>
  </si>
  <si>
    <t>あすと長町保育所</t>
    <rPh sb="3" eb="5">
      <t>ナガマチ</t>
    </rPh>
    <rPh sb="5" eb="7">
      <t>ホイク</t>
    </rPh>
    <rPh sb="7" eb="8">
      <t>ショ</t>
    </rPh>
    <phoneticPr fontId="8"/>
  </si>
  <si>
    <t>もりのひろば保育園</t>
    <rPh sb="6" eb="9">
      <t>ホイクエン</t>
    </rPh>
    <phoneticPr fontId="8"/>
  </si>
  <si>
    <t>事業所内保育事業（小規模保育事業-Ｂ型）</t>
  </si>
  <si>
    <t>事業所内保育事業（保育所型）</t>
    <rPh sb="9" eb="11">
      <t>ホイク</t>
    </rPh>
    <rPh sb="11" eb="12">
      <t>ショ</t>
    </rPh>
    <phoneticPr fontId="4"/>
  </si>
  <si>
    <t>エスパルキッズ保育園</t>
    <rPh sb="7" eb="10">
      <t>ホイクエン</t>
    </rPh>
    <phoneticPr fontId="8"/>
  </si>
  <si>
    <t>仙台市泉区実沢字立田屋敷17-1</t>
    <rPh sb="5" eb="7">
      <t>サネザワ</t>
    </rPh>
    <rPh sb="7" eb="8">
      <t>アザ</t>
    </rPh>
    <rPh sb="8" eb="10">
      <t>タツタ</t>
    </rPh>
    <rPh sb="10" eb="12">
      <t>ヤシキ</t>
    </rPh>
    <phoneticPr fontId="24"/>
  </si>
  <si>
    <t>せせらぎ保育園</t>
    <rPh sb="4" eb="7">
      <t>ホイクエン</t>
    </rPh>
    <phoneticPr fontId="8"/>
  </si>
  <si>
    <t>京都府綴喜郡井手町大字多賀小字茶臼塚12-2</t>
    <rPh sb="0" eb="2">
      <t>キョウト</t>
    </rPh>
    <rPh sb="2" eb="3">
      <t>フ</t>
    </rPh>
    <rPh sb="3" eb="6">
      <t>ツヅキグン</t>
    </rPh>
    <rPh sb="6" eb="8">
      <t>イデ</t>
    </rPh>
    <rPh sb="8" eb="9">
      <t>チョウ</t>
    </rPh>
    <rPh sb="9" eb="11">
      <t>オオアザ</t>
    </rPh>
    <rPh sb="11" eb="13">
      <t>タガ</t>
    </rPh>
    <rPh sb="13" eb="14">
      <t>ショウ</t>
    </rPh>
    <rPh sb="14" eb="15">
      <t>アザ</t>
    </rPh>
    <rPh sb="15" eb="16">
      <t>チャ</t>
    </rPh>
    <rPh sb="16" eb="17">
      <t>ウス</t>
    </rPh>
    <rPh sb="17" eb="18">
      <t>ツカ</t>
    </rPh>
    <phoneticPr fontId="80"/>
  </si>
  <si>
    <t>ワタキューセイモア　株式会社</t>
    <rPh sb="10" eb="12">
      <t>カブシキ</t>
    </rPh>
    <rPh sb="12" eb="14">
      <t>カイシャ</t>
    </rPh>
    <phoneticPr fontId="81"/>
  </si>
  <si>
    <t>仙台市若林区東八番丁183BM本社ビル２階</t>
    <rPh sb="0" eb="3">
      <t>センダイシ</t>
    </rPh>
    <rPh sb="3" eb="6">
      <t>ワカバヤシク</t>
    </rPh>
    <rPh sb="6" eb="7">
      <t>ヒガシ</t>
    </rPh>
    <rPh sb="15" eb="17">
      <t>ホンシャ</t>
    </rPh>
    <rPh sb="20" eb="21">
      <t>カイ</t>
    </rPh>
    <phoneticPr fontId="80"/>
  </si>
  <si>
    <t>株式会社　ビック・ママ</t>
    <rPh sb="0" eb="2">
      <t>カブシキ</t>
    </rPh>
    <rPh sb="2" eb="4">
      <t>カイシャ</t>
    </rPh>
    <phoneticPr fontId="81"/>
  </si>
  <si>
    <t>わくわくモリモリ保育所</t>
    <rPh sb="8" eb="10">
      <t>ホイク</t>
    </rPh>
    <rPh sb="10" eb="11">
      <t>ショ</t>
    </rPh>
    <phoneticPr fontId="80"/>
  </si>
  <si>
    <t>仙台市青葉区五橋1－6－2</t>
    <rPh sb="0" eb="3">
      <t>センダイシ</t>
    </rPh>
    <rPh sb="3" eb="6">
      <t>アオバク</t>
    </rPh>
    <rPh sb="6" eb="8">
      <t>イツツバシ</t>
    </rPh>
    <phoneticPr fontId="80"/>
  </si>
  <si>
    <t>医療法人社団　裕歯会</t>
    <rPh sb="0" eb="2">
      <t>イリョウ</t>
    </rPh>
    <rPh sb="2" eb="4">
      <t>ホウジン</t>
    </rPh>
    <rPh sb="4" eb="6">
      <t>シャダン</t>
    </rPh>
    <rPh sb="7" eb="8">
      <t>ユウ</t>
    </rPh>
    <rPh sb="8" eb="9">
      <t>ハ</t>
    </rPh>
    <rPh sb="9" eb="10">
      <t>カイ</t>
    </rPh>
    <phoneticPr fontId="81"/>
  </si>
  <si>
    <t>りありのきっず仙台錦町公園</t>
    <rPh sb="7" eb="9">
      <t>センダイ</t>
    </rPh>
    <rPh sb="9" eb="13">
      <t>ニシキチョウコウエン</t>
    </rPh>
    <phoneticPr fontId="80"/>
  </si>
  <si>
    <t>仙台ｒｅｂｏｒｎ株式会社</t>
    <rPh sb="0" eb="2">
      <t>センダイ</t>
    </rPh>
    <rPh sb="8" eb="10">
      <t>カブシキ</t>
    </rPh>
    <rPh sb="10" eb="12">
      <t>カイシャ</t>
    </rPh>
    <phoneticPr fontId="80"/>
  </si>
  <si>
    <t>仙台市泉区南光台東2-11-26</t>
    <rPh sb="0" eb="3">
      <t>センダイシ</t>
    </rPh>
    <rPh sb="3" eb="5">
      <t>イズミク</t>
    </rPh>
    <rPh sb="5" eb="7">
      <t>ナンコウ</t>
    </rPh>
    <rPh sb="7" eb="8">
      <t>ダイ</t>
    </rPh>
    <rPh sb="8" eb="9">
      <t>ヒガシ</t>
    </rPh>
    <phoneticPr fontId="80"/>
  </si>
  <si>
    <t>医療法人　徳真会</t>
    <rPh sb="0" eb="2">
      <t>イリョウ</t>
    </rPh>
    <rPh sb="2" eb="4">
      <t>ホウジン</t>
    </rPh>
    <rPh sb="5" eb="6">
      <t>トク</t>
    </rPh>
    <rPh sb="6" eb="7">
      <t>マコト</t>
    </rPh>
    <rPh sb="7" eb="8">
      <t>カイ</t>
    </rPh>
    <phoneticPr fontId="81"/>
  </si>
  <si>
    <t>りっきーぱーく保育園あすと長町</t>
    <rPh sb="7" eb="10">
      <t>ホイクエン</t>
    </rPh>
    <rPh sb="13" eb="15">
      <t>ナガマチ</t>
    </rPh>
    <phoneticPr fontId="80"/>
  </si>
  <si>
    <t>仙台市太白区長町7丁目19-39　ＣＯＭビル101</t>
    <rPh sb="6" eb="8">
      <t>ナガマチ</t>
    </rPh>
    <rPh sb="9" eb="11">
      <t>チョウメ</t>
    </rPh>
    <phoneticPr fontId="80"/>
  </si>
  <si>
    <t>株式会社　ミツイ</t>
    <rPh sb="0" eb="2">
      <t>カブシキ</t>
    </rPh>
    <rPh sb="2" eb="4">
      <t>カイシャ</t>
    </rPh>
    <phoneticPr fontId="80"/>
  </si>
  <si>
    <t>仙台市宮城野区幸町2-22-37</t>
    <rPh sb="7" eb="9">
      <t>サイワイチョウ</t>
    </rPh>
    <phoneticPr fontId="80"/>
  </si>
  <si>
    <t>有限会社　ＡＫＩ</t>
    <rPh sb="0" eb="2">
      <t>ユウゲン</t>
    </rPh>
    <rPh sb="2" eb="4">
      <t>カイシャ</t>
    </rPh>
    <phoneticPr fontId="81"/>
  </si>
  <si>
    <t>ヤクルト二日町つばめ保育園</t>
    <rPh sb="4" eb="7">
      <t>フツカマチ</t>
    </rPh>
    <rPh sb="10" eb="13">
      <t>ホイクエン</t>
    </rPh>
    <phoneticPr fontId="80"/>
  </si>
  <si>
    <t>宮城県名取市植松字宮島77</t>
    <rPh sb="0" eb="3">
      <t>ミヤギケン</t>
    </rPh>
    <rPh sb="3" eb="6">
      <t>ナトリシ</t>
    </rPh>
    <rPh sb="6" eb="8">
      <t>ウエマツ</t>
    </rPh>
    <rPh sb="8" eb="9">
      <t>アザ</t>
    </rPh>
    <rPh sb="9" eb="10">
      <t>ミヤ</t>
    </rPh>
    <rPh sb="10" eb="11">
      <t>シマ</t>
    </rPh>
    <phoneticPr fontId="80"/>
  </si>
  <si>
    <t>きらきら保育園</t>
    <rPh sb="4" eb="7">
      <t>ホイクエン</t>
    </rPh>
    <phoneticPr fontId="80"/>
  </si>
  <si>
    <t>仙台市泉区住吉台東5-5-8</t>
    <rPh sb="0" eb="3">
      <t>センダイシ</t>
    </rPh>
    <rPh sb="3" eb="5">
      <t>イズミク</t>
    </rPh>
    <rPh sb="5" eb="7">
      <t>スミヨシ</t>
    </rPh>
    <rPh sb="7" eb="8">
      <t>ダイ</t>
    </rPh>
    <rPh sb="8" eb="9">
      <t>ヒガシ</t>
    </rPh>
    <phoneticPr fontId="80"/>
  </si>
  <si>
    <t>有限会社　ひだまり介護</t>
    <rPh sb="0" eb="4">
      <t>ユウゲンガイシャ</t>
    </rPh>
    <rPh sb="9" eb="11">
      <t>カイゴ</t>
    </rPh>
    <phoneticPr fontId="80"/>
  </si>
  <si>
    <t>ヤクルトあやしつばめ保育園</t>
    <rPh sb="10" eb="13">
      <t>ホイクエン</t>
    </rPh>
    <phoneticPr fontId="80"/>
  </si>
  <si>
    <t>仙台市青葉区中央1-1-1</t>
    <rPh sb="0" eb="6">
      <t>センダイシアオバク</t>
    </rPh>
    <rPh sb="6" eb="8">
      <t>チュウオウ</t>
    </rPh>
    <phoneticPr fontId="80"/>
  </si>
  <si>
    <t>仙台ターミナルビル　株式会社</t>
    <rPh sb="0" eb="2">
      <t>センダイ</t>
    </rPh>
    <rPh sb="10" eb="12">
      <t>カブシキ</t>
    </rPh>
    <rPh sb="12" eb="14">
      <t>カイシャ</t>
    </rPh>
    <phoneticPr fontId="81"/>
  </si>
  <si>
    <t>東北大学川内けやき保育園</t>
    <rPh sb="0" eb="2">
      <t>トウホク</t>
    </rPh>
    <rPh sb="2" eb="4">
      <t>ダイガク</t>
    </rPh>
    <rPh sb="4" eb="6">
      <t>カワウチ</t>
    </rPh>
    <rPh sb="9" eb="11">
      <t>ホイク</t>
    </rPh>
    <rPh sb="11" eb="12">
      <t>エン</t>
    </rPh>
    <phoneticPr fontId="80"/>
  </si>
  <si>
    <t>仙台市青葉区片平2-1-1</t>
    <rPh sb="0" eb="3">
      <t>センダイシ</t>
    </rPh>
    <rPh sb="3" eb="6">
      <t>アオバク</t>
    </rPh>
    <rPh sb="6" eb="8">
      <t>カタヒラ</t>
    </rPh>
    <phoneticPr fontId="80"/>
  </si>
  <si>
    <t>国立大学法人　東北大学</t>
    <rPh sb="0" eb="2">
      <t>コクリツ</t>
    </rPh>
    <rPh sb="2" eb="4">
      <t>ダイガク</t>
    </rPh>
    <rPh sb="4" eb="6">
      <t>ホウジン</t>
    </rPh>
    <rPh sb="7" eb="9">
      <t>トウホク</t>
    </rPh>
    <rPh sb="9" eb="11">
      <t>ダイガク</t>
    </rPh>
    <phoneticPr fontId="80"/>
  </si>
  <si>
    <t>コープこやぎの保育園</t>
    <rPh sb="7" eb="10">
      <t>ホイクエン</t>
    </rPh>
    <phoneticPr fontId="80"/>
  </si>
  <si>
    <t>仙台市青葉区桜ヶ丘2-20-1</t>
    <rPh sb="3" eb="6">
      <t>アオバク</t>
    </rPh>
    <rPh sb="6" eb="9">
      <t>サクラガオカ</t>
    </rPh>
    <phoneticPr fontId="80"/>
  </si>
  <si>
    <t>社会福祉法人　こーぷ福祉会</t>
    <rPh sb="0" eb="2">
      <t>シャカイ</t>
    </rPh>
    <rPh sb="2" eb="4">
      <t>フクシ</t>
    </rPh>
    <rPh sb="4" eb="6">
      <t>ホウジン</t>
    </rPh>
    <rPh sb="10" eb="12">
      <t>フクシ</t>
    </rPh>
    <rPh sb="12" eb="13">
      <t>カイ</t>
    </rPh>
    <phoneticPr fontId="80"/>
  </si>
  <si>
    <t>仙台市青葉区栗生1-25-1</t>
    <rPh sb="0" eb="3">
      <t>センダイシ</t>
    </rPh>
    <rPh sb="3" eb="6">
      <t>アオバク</t>
    </rPh>
    <rPh sb="6" eb="7">
      <t>クリ</t>
    </rPh>
    <rPh sb="7" eb="8">
      <t>ショウ</t>
    </rPh>
    <phoneticPr fontId="80"/>
  </si>
  <si>
    <t>社会福祉法人　幸生会</t>
    <rPh sb="0" eb="2">
      <t>シャカイ</t>
    </rPh>
    <rPh sb="2" eb="4">
      <t>フクシ</t>
    </rPh>
    <rPh sb="4" eb="6">
      <t>ホウジン</t>
    </rPh>
    <rPh sb="7" eb="8">
      <t>コウ</t>
    </rPh>
    <rPh sb="8" eb="9">
      <t>セイ</t>
    </rPh>
    <rPh sb="9" eb="10">
      <t>カイ</t>
    </rPh>
    <phoneticPr fontId="80"/>
  </si>
  <si>
    <t>医療法人　松田会</t>
    <rPh sb="0" eb="2">
      <t>イリョウ</t>
    </rPh>
    <rPh sb="2" eb="4">
      <t>ホウジン</t>
    </rPh>
    <rPh sb="5" eb="7">
      <t>マツダ</t>
    </rPh>
    <rPh sb="7" eb="8">
      <t>カイ</t>
    </rPh>
    <phoneticPr fontId="80"/>
  </si>
  <si>
    <t>仙台市青葉区芋沢字横前1-1</t>
    <rPh sb="0" eb="3">
      <t>センダイシ</t>
    </rPh>
    <rPh sb="3" eb="6">
      <t>アオバク</t>
    </rPh>
    <rPh sb="6" eb="7">
      <t>イモ</t>
    </rPh>
    <rPh sb="7" eb="8">
      <t>ザワ</t>
    </rPh>
    <rPh sb="8" eb="9">
      <t>アザ</t>
    </rPh>
    <rPh sb="9" eb="10">
      <t>ヨコ</t>
    </rPh>
    <rPh sb="10" eb="11">
      <t>マエ</t>
    </rPh>
    <phoneticPr fontId="80"/>
  </si>
  <si>
    <t>社会福祉法人　陽光福祉会</t>
    <rPh sb="0" eb="2">
      <t>シャカイ</t>
    </rPh>
    <rPh sb="2" eb="4">
      <t>フクシ</t>
    </rPh>
    <rPh sb="4" eb="6">
      <t>ホウジン</t>
    </rPh>
    <rPh sb="7" eb="8">
      <t>ヨウ</t>
    </rPh>
    <rPh sb="8" eb="9">
      <t>ヒカリ</t>
    </rPh>
    <rPh sb="9" eb="11">
      <t>フクシ</t>
    </rPh>
    <rPh sb="11" eb="12">
      <t>カイ</t>
    </rPh>
    <phoneticPr fontId="80"/>
  </si>
  <si>
    <t>私立保育所</t>
  </si>
  <si>
    <t>富沢南なないろ保育園</t>
  </si>
  <si>
    <t>富谷市成田１－５－３</t>
  </si>
  <si>
    <t>愛知県名古屋市中村区名駅４－６－１７　名古屋ビルディング１２Ｆ</t>
  </si>
  <si>
    <t>02161</t>
  </si>
  <si>
    <t>中田なないろ保育園</t>
  </si>
  <si>
    <t>02162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</si>
</sst>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76" formatCode="#,###"/>
    <numFmt numFmtId="177" formatCode="#,##0;&quot;▲ &quot;#,##0"/>
    <numFmt numFmtId="178" formatCode="#,##0&quot;円&quot;"/>
    <numFmt numFmtId="179" formatCode="0.0"/>
    <numFmt numFmtId="180" formatCode="0_);[Red]\(0\)"/>
    <numFmt numFmtId="181" formatCode="0.0%"/>
    <numFmt numFmtId="182" formatCode="#,##0_ "/>
    <numFmt numFmtId="183" formatCode="0_ "/>
  </numFmts>
  <fonts count="82" x14ac:knownFonts="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font>
    <font>
      <sz val="12"/>
      <name val="HGｺﾞｼｯｸM"/>
      <family val="3"/>
      <charset val="128"/>
    </font>
    <font>
      <sz val="11"/>
      <name val="ＭＳ Ｐゴシック"/>
      <family val="3"/>
      <charset val="128"/>
    </font>
    <font>
      <sz val="12"/>
      <color theme="1"/>
      <name val="HGｺﾞｼｯｸM"/>
      <family val="3"/>
      <charset val="128"/>
    </font>
    <font>
      <b/>
      <sz val="12"/>
      <name val="HGｺﾞｼｯｸM"/>
      <family val="3"/>
      <charset val="128"/>
    </font>
    <font>
      <sz val="6"/>
      <name val="ＭＳ Ｐゴシック"/>
      <family val="2"/>
      <charset val="128"/>
      <scheme val="minor"/>
    </font>
    <font>
      <sz val="10"/>
      <name val="ＭＳ Ｐゴシック"/>
      <family val="3"/>
      <charset val="128"/>
    </font>
    <font>
      <sz val="11"/>
      <color indexed="8"/>
      <name val="ＭＳ Ｐゴシック"/>
      <family val="3"/>
      <charset val="128"/>
    </font>
    <font>
      <u/>
      <sz val="12"/>
      <color theme="1"/>
      <name val="HGｺﾞｼｯｸM"/>
      <family val="3"/>
      <charset val="128"/>
    </font>
    <font>
      <b/>
      <sz val="12"/>
      <color theme="1"/>
      <name val="HGｺﾞｼｯｸM"/>
      <family val="3"/>
      <charset val="128"/>
    </font>
    <font>
      <b/>
      <sz val="11"/>
      <color theme="3"/>
      <name val="ＭＳ Ｐゴシック"/>
      <family val="2"/>
      <charset val="128"/>
      <scheme val="minor"/>
    </font>
    <font>
      <sz val="11"/>
      <color rgb="FF006100"/>
      <name val="ＭＳ Ｐゴシック"/>
      <family val="2"/>
      <charset val="128"/>
      <scheme val="minor"/>
    </font>
    <font>
      <b/>
      <sz val="14"/>
      <name val="HGSｺﾞｼｯｸM"/>
      <family val="3"/>
      <charset val="128"/>
    </font>
    <font>
      <sz val="11"/>
      <name val="HGSｺﾞｼｯｸM"/>
      <family val="3"/>
      <charset val="128"/>
    </font>
    <font>
      <sz val="6"/>
      <name val="ＭＳ Ｐゴシック"/>
      <family val="3"/>
      <charset val="128"/>
      <scheme val="minor"/>
    </font>
    <font>
      <sz val="16"/>
      <name val="HGSｺﾞｼｯｸM"/>
      <family val="3"/>
      <charset val="128"/>
    </font>
    <font>
      <sz val="11"/>
      <color theme="1"/>
      <name val="ＭＳ Ｐゴシック"/>
      <family val="2"/>
      <scheme val="minor"/>
    </font>
    <font>
      <sz val="11"/>
      <color rgb="FFFF0000"/>
      <name val="HGSｺﾞｼｯｸM"/>
      <family val="3"/>
      <charset val="128"/>
    </font>
    <font>
      <b/>
      <sz val="11"/>
      <color rgb="FFFF0000"/>
      <name val="HGSｺﾞｼｯｸM"/>
      <family val="3"/>
      <charset val="128"/>
    </font>
    <font>
      <sz val="12"/>
      <name val="HGSｺﾞｼｯｸM"/>
      <family val="3"/>
      <charset val="128"/>
    </font>
    <font>
      <sz val="11"/>
      <color theme="1"/>
      <name val="HGSｺﾞｼｯｸM"/>
      <family val="3"/>
      <charset val="128"/>
    </font>
    <font>
      <b/>
      <sz val="22"/>
      <name val="ＭＳ 明朝"/>
      <family val="1"/>
      <charset val="128"/>
    </font>
    <font>
      <b/>
      <u/>
      <sz val="12"/>
      <name val="ＭＳ 明朝"/>
      <family val="1"/>
      <charset val="128"/>
    </font>
    <font>
      <sz val="11"/>
      <name val="HGPｺﾞｼｯｸM"/>
      <family val="3"/>
      <charset val="128"/>
    </font>
    <font>
      <sz val="6"/>
      <name val="ＭＳ Ｐゴシック"/>
      <family val="2"/>
      <charset val="128"/>
    </font>
    <font>
      <b/>
      <sz val="11"/>
      <name val="HGPｺﾞｼｯｸM"/>
      <family val="3"/>
      <charset val="128"/>
    </font>
    <font>
      <sz val="22"/>
      <name val="ＭＳ Ｐゴシック"/>
      <family val="2"/>
      <charset val="128"/>
      <scheme val="minor"/>
    </font>
    <font>
      <b/>
      <sz val="9"/>
      <color indexed="81"/>
      <name val="游ゴシック"/>
      <family val="3"/>
      <charset val="128"/>
    </font>
    <font>
      <b/>
      <sz val="11"/>
      <color indexed="81"/>
      <name val="游ゴシック"/>
      <family val="3"/>
      <charset val="128"/>
    </font>
    <font>
      <b/>
      <sz val="12"/>
      <color indexed="81"/>
      <name val="游ゴシック"/>
      <family val="3"/>
      <charset val="128"/>
    </font>
    <font>
      <b/>
      <sz val="11"/>
      <name val="游ゴシック"/>
      <family val="3"/>
      <charset val="128"/>
    </font>
    <font>
      <sz val="11"/>
      <name val="游ゴシック"/>
      <family val="3"/>
      <charset val="128"/>
    </font>
    <font>
      <b/>
      <sz val="14"/>
      <color indexed="81"/>
      <name val="游ゴシック"/>
      <family val="3"/>
      <charset val="128"/>
    </font>
    <font>
      <sz val="11"/>
      <color theme="1"/>
      <name val="游ゴシック"/>
      <family val="3"/>
      <charset val="128"/>
    </font>
    <font>
      <sz val="11"/>
      <color rgb="FF00B0F0"/>
      <name val="ＭＳ 明朝"/>
      <family val="1"/>
      <charset val="128"/>
    </font>
    <font>
      <b/>
      <sz val="14"/>
      <name val="游ゴシック"/>
      <family val="3"/>
      <charset val="128"/>
    </font>
    <font>
      <sz val="12"/>
      <color theme="1"/>
      <name val="游ゴシック"/>
      <family val="3"/>
      <charset val="128"/>
    </font>
    <font>
      <sz val="10"/>
      <color theme="1"/>
      <name val="游ゴシック"/>
      <family val="3"/>
      <charset val="128"/>
    </font>
    <font>
      <b/>
      <sz val="16"/>
      <color theme="1"/>
      <name val="游ゴシック"/>
      <family val="3"/>
      <charset val="128"/>
    </font>
    <font>
      <sz val="16"/>
      <color theme="1"/>
      <name val="游ゴシック"/>
      <family val="3"/>
      <charset val="128"/>
    </font>
    <font>
      <sz val="18"/>
      <color theme="1"/>
      <name val="游ゴシック"/>
      <family val="3"/>
      <charset val="128"/>
    </font>
    <font>
      <sz val="14"/>
      <color theme="1"/>
      <name val="游ゴシック"/>
      <family val="3"/>
      <charset val="128"/>
    </font>
    <font>
      <b/>
      <sz val="18"/>
      <color theme="1"/>
      <name val="游ゴシック"/>
      <family val="3"/>
      <charset val="128"/>
    </font>
    <font>
      <sz val="22"/>
      <color theme="1"/>
      <name val="游ゴシック"/>
      <family val="3"/>
      <charset val="128"/>
    </font>
    <font>
      <b/>
      <sz val="14"/>
      <color theme="1"/>
      <name val="游ゴシック"/>
      <family val="3"/>
      <charset val="128"/>
    </font>
    <font>
      <b/>
      <u val="double"/>
      <sz val="14"/>
      <color indexed="10"/>
      <name val="游ゴシック"/>
      <family val="3"/>
      <charset val="128"/>
    </font>
    <font>
      <b/>
      <u/>
      <sz val="14"/>
      <color indexed="10"/>
      <name val="游ゴシック"/>
      <family val="3"/>
      <charset val="128"/>
    </font>
    <font>
      <b/>
      <u/>
      <sz val="11"/>
      <color indexed="10"/>
      <name val="游ゴシック"/>
      <family val="3"/>
      <charset val="128"/>
    </font>
    <font>
      <sz val="12"/>
      <name val="ＭＳ Ｐゴシック"/>
      <family val="3"/>
      <charset val="128"/>
      <scheme val="minor"/>
    </font>
    <font>
      <sz val="12"/>
      <color rgb="FFFF0000"/>
      <name val="ＭＳ Ｐゴシック"/>
      <family val="3"/>
      <charset val="128"/>
      <scheme val="minor"/>
    </font>
    <font>
      <sz val="12"/>
      <name val="Century Gothic"/>
      <family val="2"/>
    </font>
    <font>
      <sz val="12"/>
      <color rgb="FFC00000"/>
      <name val="Century Gothic"/>
      <family val="2"/>
    </font>
    <font>
      <sz val="11"/>
      <name val="ＭＳ Ｐゴシック"/>
      <family val="3"/>
      <charset val="128"/>
      <scheme val="minor"/>
    </font>
    <font>
      <sz val="11"/>
      <color rgb="FFFF0000"/>
      <name val="ＭＳ Ｐゴシック"/>
      <family val="3"/>
      <charset val="128"/>
      <scheme val="minor"/>
    </font>
    <font>
      <sz val="9.5"/>
      <color theme="1"/>
      <name val="游ゴシック"/>
      <family val="3"/>
      <charset val="128"/>
    </font>
    <font>
      <sz val="11"/>
      <name val="HGｺﾞｼｯｸM"/>
      <family val="3"/>
      <charset val="128"/>
    </font>
    <font>
      <sz val="10"/>
      <name val="HGｺﾞｼｯｸM"/>
      <family val="3"/>
      <charset val="128"/>
    </font>
    <font>
      <b/>
      <sz val="12"/>
      <color rgb="FFFF0000"/>
      <name val="HGｺﾞｼｯｸM"/>
      <family val="3"/>
      <charset val="128"/>
    </font>
    <font>
      <sz val="9"/>
      <name val="HGｺﾞｼｯｸM"/>
      <family val="3"/>
      <charset val="128"/>
    </font>
    <font>
      <sz val="10"/>
      <name val="游ゴシック"/>
      <family val="3"/>
      <charset val="128"/>
    </font>
    <font>
      <sz val="14"/>
      <name val="游ゴシック"/>
      <family val="3"/>
      <charset val="128"/>
    </font>
    <font>
      <b/>
      <sz val="11"/>
      <color theme="1"/>
      <name val="游ゴシック"/>
      <family val="3"/>
      <charset val="128"/>
    </font>
    <font>
      <sz val="9"/>
      <name val="游ゴシック"/>
      <family val="3"/>
      <charset val="128"/>
    </font>
    <font>
      <b/>
      <sz val="10"/>
      <color indexed="81"/>
      <name val="游ゴシック"/>
      <family val="3"/>
      <charset val="128"/>
    </font>
    <font>
      <b/>
      <sz val="16"/>
      <color rgb="FFFF0000"/>
      <name val="游ゴシック"/>
      <family val="3"/>
      <charset val="128"/>
    </font>
    <font>
      <b/>
      <sz val="11"/>
      <color theme="3"/>
      <name val="ＭＳ Ｐゴシック"/>
      <family val="2"/>
      <charset val="128"/>
    </font>
    <font>
      <b/>
      <sz val="11"/>
      <color theme="0"/>
      <name val="ＭＳ Ｐゴシック"/>
      <family val="2"/>
      <charset val="128"/>
      <scheme val="minor"/>
    </font>
    <font>
      <sz val="11"/>
      <color rgb="FFFF0000"/>
      <name val="ＭＳ Ｐゴシック"/>
      <family val="2"/>
      <charset val="128"/>
      <scheme val="minor"/>
    </font>
    <font>
      <i/>
      <sz val="11"/>
      <color rgb="FF7F7F7F"/>
      <name val="ＭＳ Ｐゴシック"/>
      <family val="2"/>
      <charset val="128"/>
      <scheme val="minor"/>
    </font>
    <font>
      <b/>
      <sz val="11"/>
      <color theme="1"/>
      <name val="ＭＳ Ｐゴシック"/>
      <family val="2"/>
      <charset val="128"/>
      <scheme val="minor"/>
    </font>
    <font>
      <sz val="11"/>
      <color theme="0"/>
      <name val="ＭＳ Ｐゴシック"/>
      <family val="2"/>
      <charset val="128"/>
      <scheme val="minor"/>
    </font>
    <font>
      <sz val="11"/>
      <color theme="1"/>
      <name val="ＭＳ Ｐゴシック"/>
      <family val="2"/>
      <charset val="128"/>
    </font>
    <font>
      <b/>
      <sz val="8"/>
      <color rgb="FFFF0000"/>
      <name val="游ゴシック"/>
      <family val="3"/>
      <charset val="128"/>
    </font>
    <font>
      <sz val="11"/>
      <color rgb="FF9C0006"/>
      <name val="ＭＳ Ｐゴシック"/>
      <family val="2"/>
      <charset val="128"/>
    </font>
    <font>
      <b/>
      <sz val="11"/>
      <color rgb="FF3F3F3F"/>
      <name val="ＭＳ Ｐゴシック"/>
      <family val="2"/>
      <charset val="128"/>
    </font>
  </fonts>
  <fills count="10">
    <fill>
      <patternFill patternType="none"/>
    </fill>
    <fill>
      <patternFill patternType="gray125"/>
    </fill>
    <fill>
      <patternFill patternType="solid">
        <fgColor rgb="FFFFFF00"/>
        <bgColor indexed="64"/>
      </patternFill>
    </fill>
    <fill>
      <patternFill patternType="solid">
        <fgColor theme="9" tint="0.79998168889431442"/>
        <bgColor indexed="64"/>
      </patternFill>
    </fill>
    <fill>
      <patternFill patternType="solid">
        <fgColor theme="0"/>
        <bgColor indexed="64"/>
      </patternFill>
    </fill>
    <fill>
      <patternFill patternType="solid">
        <fgColor theme="8" tint="0.59999389629810485"/>
        <bgColor indexed="64"/>
      </patternFill>
    </fill>
    <fill>
      <patternFill patternType="solid">
        <fgColor rgb="FF00B0F0"/>
        <bgColor indexed="64"/>
      </patternFill>
    </fill>
    <fill>
      <patternFill patternType="solid">
        <fgColor theme="8" tint="0.79998168889431442"/>
        <bgColor indexed="64"/>
      </patternFill>
    </fill>
    <fill>
      <patternFill patternType="solid">
        <fgColor theme="4" tint="0.59999389629810485"/>
        <bgColor indexed="64"/>
      </patternFill>
    </fill>
    <fill>
      <patternFill patternType="solid">
        <fgColor theme="6" tint="0.39997558519241921"/>
        <bgColor indexed="64"/>
      </patternFill>
    </fill>
  </fills>
  <borders count="115">
    <border>
      <left/>
      <right/>
      <top/>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style="thin">
        <color indexed="64"/>
      </left>
      <right/>
      <top/>
      <bottom style="thin">
        <color indexed="64"/>
      </bottom>
      <diagonal/>
    </border>
    <border>
      <left style="thin">
        <color indexed="64"/>
      </left>
      <right/>
      <top/>
      <bottom/>
      <diagonal/>
    </border>
    <border>
      <left/>
      <right style="medium">
        <color indexed="64"/>
      </right>
      <top/>
      <bottom/>
      <diagonal/>
    </border>
    <border>
      <left/>
      <right style="medium">
        <color indexed="64"/>
      </right>
      <top/>
      <bottom style="thin">
        <color indexed="64"/>
      </bottom>
      <diagonal/>
    </border>
    <border>
      <left/>
      <right style="thin">
        <color indexed="64"/>
      </right>
      <top/>
      <bottom/>
      <diagonal/>
    </border>
    <border>
      <left/>
      <right style="thin">
        <color indexed="64"/>
      </right>
      <top/>
      <bottom style="thin">
        <color indexed="64"/>
      </bottom>
      <diagonal/>
    </border>
    <border>
      <left/>
      <right style="medium">
        <color indexed="64"/>
      </right>
      <top style="thin">
        <color indexed="64"/>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thin">
        <color indexed="64"/>
      </bottom>
      <diagonal/>
    </border>
    <border>
      <left/>
      <right/>
      <top/>
      <bottom style="medium">
        <color indexed="64"/>
      </bottom>
      <diagonal/>
    </border>
    <border>
      <left/>
      <right style="thin">
        <color indexed="64"/>
      </right>
      <top style="thin">
        <color indexed="64"/>
      </top>
      <bottom style="thin">
        <color indexed="64"/>
      </bottom>
      <diagonal/>
    </border>
    <border>
      <left style="hair">
        <color indexed="64"/>
      </left>
      <right style="hair">
        <color indexed="64"/>
      </right>
      <top/>
      <bottom/>
      <diagonal/>
    </border>
    <border>
      <left/>
      <right style="medium">
        <color indexed="64"/>
      </right>
      <top/>
      <bottom style="medium">
        <color indexed="64"/>
      </bottom>
      <diagonal/>
    </border>
    <border>
      <left/>
      <right style="hair">
        <color indexed="64"/>
      </right>
      <top/>
      <bottom/>
      <diagonal/>
    </border>
    <border>
      <left style="thin">
        <color indexed="64"/>
      </left>
      <right style="thin">
        <color indexed="64"/>
      </right>
      <top/>
      <bottom/>
      <diagonal/>
    </border>
    <border>
      <left style="thin">
        <color indexed="64"/>
      </left>
      <right style="medium">
        <color indexed="64"/>
      </right>
      <top style="thin">
        <color indexed="64"/>
      </top>
      <bottom style="thin">
        <color indexed="64"/>
      </bottom>
      <diagonal/>
    </border>
    <border>
      <left/>
      <right/>
      <top style="medium">
        <color indexed="64"/>
      </top>
      <bottom/>
      <diagonal/>
    </border>
    <border>
      <left/>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style="thin">
        <color indexed="64"/>
      </top>
      <bottom style="thin">
        <color indexed="64"/>
      </bottom>
      <diagonal/>
    </border>
    <border>
      <left style="medium">
        <color indexed="64"/>
      </left>
      <right/>
      <top style="medium">
        <color indexed="64"/>
      </top>
      <bottom/>
      <diagonal/>
    </border>
    <border>
      <left/>
      <right style="thin">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top style="medium">
        <color indexed="64"/>
      </top>
      <bottom/>
      <diagonal/>
    </border>
    <border>
      <left style="thin">
        <color indexed="64"/>
      </left>
      <right/>
      <top/>
      <bottom style="medium">
        <color indexed="64"/>
      </bottom>
      <diagonal/>
    </border>
    <border>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style="thin">
        <color indexed="64"/>
      </left>
      <right style="thin">
        <color indexed="64"/>
      </right>
      <top/>
      <bottom style="medium">
        <color indexed="64"/>
      </bottom>
      <diagonal/>
    </border>
    <border>
      <left style="medium">
        <color indexed="64"/>
      </left>
      <right style="medium">
        <color indexed="64"/>
      </right>
      <top style="thin">
        <color indexed="64"/>
      </top>
      <bottom/>
      <diagonal/>
    </border>
    <border>
      <left style="medium">
        <color indexed="64"/>
      </left>
      <right style="medium">
        <color indexed="64"/>
      </right>
      <top/>
      <bottom style="thin">
        <color indexed="64"/>
      </bottom>
      <diagonal/>
    </border>
    <border>
      <left style="thin">
        <color indexed="64"/>
      </left>
      <right style="thin">
        <color indexed="64"/>
      </right>
      <top style="medium">
        <color indexed="64"/>
      </top>
      <bottom/>
      <diagonal/>
    </border>
    <border>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style="medium">
        <color indexed="64"/>
      </left>
      <right style="thin">
        <color indexed="64"/>
      </right>
      <top style="medium">
        <color indexed="64"/>
      </top>
      <bottom/>
      <diagonal/>
    </border>
    <border>
      <left style="thin">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bottom style="medium">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style="thin">
        <color indexed="64"/>
      </left>
      <right/>
      <top/>
      <bottom style="hair">
        <color indexed="64"/>
      </bottom>
      <diagonal/>
    </border>
    <border>
      <left/>
      <right/>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thin">
        <color indexed="64"/>
      </bottom>
      <diagonal/>
    </border>
    <border>
      <left style="thin">
        <color indexed="64"/>
      </left>
      <right/>
      <top style="hair">
        <color indexed="64"/>
      </top>
      <bottom style="medium">
        <color indexed="64"/>
      </bottom>
      <diagonal/>
    </border>
    <border>
      <left/>
      <right/>
      <top style="hair">
        <color indexed="64"/>
      </top>
      <bottom style="medium">
        <color indexed="64"/>
      </bottom>
      <diagonal/>
    </border>
    <border>
      <left/>
      <right style="medium">
        <color indexed="64"/>
      </right>
      <top style="hair">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dashed">
        <color indexed="64"/>
      </top>
      <bottom/>
      <diagonal/>
    </border>
    <border>
      <left/>
      <right/>
      <top style="dashed">
        <color indexed="64"/>
      </top>
      <bottom/>
      <diagonal/>
    </border>
    <border diagonalDown="1">
      <left style="thin">
        <color indexed="64"/>
      </left>
      <right/>
      <top style="medium">
        <color indexed="64"/>
      </top>
      <bottom/>
      <diagonal style="thin">
        <color indexed="64"/>
      </diagonal>
    </border>
    <border diagonalDown="1">
      <left style="thin">
        <color indexed="64"/>
      </left>
      <right/>
      <top/>
      <bottom/>
      <diagonal style="thin">
        <color indexed="64"/>
      </diagonal>
    </border>
    <border>
      <left style="hair">
        <color auto="1"/>
      </left>
      <right/>
      <top style="hair">
        <color auto="1"/>
      </top>
      <bottom style="hair">
        <color auto="1"/>
      </bottom>
      <diagonal/>
    </border>
    <border>
      <left/>
      <right style="hair">
        <color auto="1"/>
      </right>
      <top style="hair">
        <color auto="1"/>
      </top>
      <bottom style="hair">
        <color auto="1"/>
      </bottom>
      <diagonal/>
    </border>
    <border>
      <left style="hair">
        <color auto="1"/>
      </left>
      <right style="hair">
        <color auto="1"/>
      </right>
      <top style="hair">
        <color auto="1"/>
      </top>
      <bottom style="hair">
        <color auto="1"/>
      </bottom>
      <diagonal/>
    </border>
    <border>
      <left style="hair">
        <color indexed="64"/>
      </left>
      <right style="hair">
        <color indexed="64"/>
      </right>
      <top/>
      <bottom style="hair">
        <color indexed="64"/>
      </bottom>
      <diagonal/>
    </border>
    <border>
      <left style="hair">
        <color indexed="64"/>
      </left>
      <right/>
      <top/>
      <bottom style="hair">
        <color indexed="64"/>
      </bottom>
      <diagonal/>
    </border>
    <border>
      <left/>
      <right style="hair">
        <color indexed="64"/>
      </right>
      <top/>
      <bottom style="hair">
        <color indexed="64"/>
      </bottom>
      <diagonal/>
    </border>
    <border>
      <left style="hair">
        <color auto="1"/>
      </left>
      <right style="hair">
        <color auto="1"/>
      </right>
      <top style="hair">
        <color auto="1"/>
      </top>
      <bottom/>
      <diagonal/>
    </border>
    <border>
      <left style="hair">
        <color indexed="64"/>
      </left>
      <right/>
      <top style="hair">
        <color indexed="64"/>
      </top>
      <bottom/>
      <diagonal/>
    </border>
    <border>
      <left/>
      <right/>
      <top style="hair">
        <color indexed="64"/>
      </top>
      <bottom/>
      <diagonal/>
    </border>
    <border>
      <left style="hair">
        <color auto="1"/>
      </left>
      <right/>
      <top/>
      <bottom/>
      <diagonal/>
    </border>
    <border>
      <left/>
      <right style="hair">
        <color indexed="64"/>
      </right>
      <top style="thin">
        <color indexed="64"/>
      </top>
      <bottom/>
      <diagonal/>
    </border>
    <border>
      <left/>
      <right style="hair">
        <color indexed="64"/>
      </right>
      <top style="hair">
        <color indexed="64"/>
      </top>
      <bottom style="medium">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right style="thin">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bottom style="hair">
        <color indexed="64"/>
      </bottom>
      <diagonal/>
    </border>
    <border diagonalUp="1">
      <left style="thin">
        <color indexed="64"/>
      </left>
      <right style="thin">
        <color indexed="64"/>
      </right>
      <top style="thin">
        <color indexed="64"/>
      </top>
      <bottom style="hair">
        <color indexed="64"/>
      </bottom>
      <diagonal style="thin">
        <color indexed="64"/>
      </diagonal>
    </border>
    <border diagonalUp="1">
      <left style="thin">
        <color indexed="64"/>
      </left>
      <right style="thin">
        <color indexed="64"/>
      </right>
      <top style="hair">
        <color indexed="64"/>
      </top>
      <bottom style="hair">
        <color indexed="64"/>
      </bottom>
      <diagonal style="thin">
        <color indexed="64"/>
      </diagonal>
    </border>
    <border diagonalUp="1">
      <left style="thin">
        <color indexed="64"/>
      </left>
      <right style="thin">
        <color indexed="64"/>
      </right>
      <top style="hair">
        <color indexed="64"/>
      </top>
      <bottom style="thin">
        <color indexed="64"/>
      </bottom>
      <diagonal style="thin">
        <color indexed="64"/>
      </diagonal>
    </border>
    <border diagonalUp="1">
      <left style="thin">
        <color indexed="64"/>
      </left>
      <right style="thin">
        <color indexed="64"/>
      </right>
      <top/>
      <bottom style="hair">
        <color indexed="64"/>
      </bottom>
      <diagonal style="thin">
        <color indexed="64"/>
      </diagonal>
    </border>
    <border>
      <left style="thin">
        <color indexed="64"/>
      </left>
      <right style="thin">
        <color indexed="64"/>
      </right>
      <top style="hair">
        <color indexed="64"/>
      </top>
      <bottom/>
      <diagonal/>
    </border>
    <border>
      <left style="hair">
        <color indexed="64"/>
      </left>
      <right/>
      <top style="hair">
        <color indexed="64"/>
      </top>
      <bottom style="medium">
        <color indexed="64"/>
      </bottom>
      <diagonal/>
    </border>
    <border>
      <left/>
      <right style="thin">
        <color indexed="64"/>
      </right>
      <top style="hair">
        <color indexed="64"/>
      </top>
      <bottom style="thin">
        <color indexed="64"/>
      </bottom>
      <diagonal/>
    </border>
    <border>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diagonalUp="1">
      <left style="thin">
        <color indexed="64"/>
      </left>
      <right style="thin">
        <color indexed="64"/>
      </right>
      <top/>
      <bottom style="thin">
        <color indexed="64"/>
      </bottom>
      <diagonal style="thin">
        <color indexed="64"/>
      </diagonal>
    </border>
  </borders>
  <cellStyleXfs count="24">
    <xf numFmtId="0" fontId="0" fillId="0" borderId="0">
      <alignment vertical="center"/>
    </xf>
    <xf numFmtId="0" fontId="9" fillId="0" borderId="0"/>
    <xf numFmtId="0" fontId="9" fillId="0" borderId="0"/>
    <xf numFmtId="0" fontId="9" fillId="0" borderId="0"/>
    <xf numFmtId="0" fontId="9" fillId="0" borderId="0">
      <alignment vertical="center"/>
    </xf>
    <xf numFmtId="0" fontId="6" fillId="0" borderId="0">
      <alignment vertical="center"/>
    </xf>
    <xf numFmtId="38" fontId="9" fillId="0" borderId="0" applyFont="0" applyFill="0" applyBorder="0" applyAlignment="0" applyProtection="0">
      <alignment vertical="center"/>
    </xf>
    <xf numFmtId="0" fontId="5" fillId="0" borderId="0">
      <alignment vertical="center"/>
    </xf>
    <xf numFmtId="0" fontId="4" fillId="0" borderId="0">
      <alignment vertical="center"/>
    </xf>
    <xf numFmtId="0" fontId="13" fillId="0" borderId="0"/>
    <xf numFmtId="0" fontId="14" fillId="0" borderId="0">
      <alignment vertical="center"/>
    </xf>
    <xf numFmtId="0" fontId="9" fillId="0" borderId="0"/>
    <xf numFmtId="0" fontId="13" fillId="0" borderId="0"/>
    <xf numFmtId="38" fontId="9" fillId="0" borderId="0" applyFont="0" applyFill="0" applyBorder="0" applyAlignment="0" applyProtection="0">
      <alignment vertical="center"/>
    </xf>
    <xf numFmtId="0" fontId="9" fillId="0" borderId="0">
      <alignment vertical="center"/>
    </xf>
    <xf numFmtId="38" fontId="23" fillId="0" borderId="0" applyFont="0" applyFill="0" applyBorder="0" applyAlignment="0" applyProtection="0">
      <alignment vertical="center"/>
    </xf>
    <xf numFmtId="0" fontId="9" fillId="0" borderId="0">
      <alignment vertical="center"/>
    </xf>
    <xf numFmtId="0" fontId="23" fillId="0" borderId="0"/>
    <xf numFmtId="0" fontId="3" fillId="0" borderId="0">
      <alignment vertical="center"/>
    </xf>
    <xf numFmtId="0" fontId="9" fillId="0" borderId="0">
      <alignment vertical="center"/>
    </xf>
    <xf numFmtId="0" fontId="3" fillId="0" borderId="0">
      <alignment vertical="center"/>
    </xf>
    <xf numFmtId="38" fontId="23" fillId="0" borderId="0" applyFont="0" applyFill="0" applyBorder="0" applyAlignment="0" applyProtection="0">
      <alignment vertical="center"/>
    </xf>
    <xf numFmtId="0" fontId="2" fillId="0" borderId="0">
      <alignment vertical="center"/>
    </xf>
    <xf numFmtId="0" fontId="9" fillId="0" borderId="0">
      <alignment vertical="center"/>
    </xf>
  </cellStyleXfs>
  <cellXfs count="768">
    <xf numFmtId="0" fontId="0" fillId="0" borderId="0" xfId="0">
      <alignment vertical="center"/>
    </xf>
    <xf numFmtId="0" fontId="8" fillId="0" borderId="0" xfId="0" applyFont="1" applyProtection="1">
      <alignment vertical="center"/>
    </xf>
    <xf numFmtId="0" fontId="16" fillId="4" borderId="0" xfId="9" applyFont="1" applyFill="1" applyBorder="1" applyAlignment="1" applyProtection="1">
      <alignment vertical="center"/>
    </xf>
    <xf numFmtId="0" fontId="10" fillId="4" borderId="0" xfId="9" applyFont="1" applyFill="1" applyBorder="1" applyAlignment="1" applyProtection="1">
      <alignment vertical="center"/>
    </xf>
    <xf numFmtId="0" fontId="15" fillId="4" borderId="0" xfId="9" applyFont="1" applyFill="1" applyBorder="1" applyAlignment="1" applyProtection="1">
      <alignment horizontal="center" vertical="center"/>
    </xf>
    <xf numFmtId="0" fontId="19" fillId="0" borderId="0" xfId="14" applyFont="1" applyAlignment="1" applyProtection="1">
      <alignment horizontal="left" vertical="center"/>
    </xf>
    <xf numFmtId="0" fontId="20" fillId="0" borderId="0" xfId="14" applyFont="1" applyProtection="1">
      <alignment vertical="center"/>
    </xf>
    <xf numFmtId="0" fontId="19" fillId="0" borderId="0" xfId="14" applyFont="1" applyProtection="1">
      <alignment vertical="center"/>
    </xf>
    <xf numFmtId="0" fontId="20" fillId="0" borderId="0" xfId="14" applyFont="1" applyAlignment="1" applyProtection="1">
      <alignment horizontal="left" vertical="center"/>
    </xf>
    <xf numFmtId="49" fontId="20" fillId="0" borderId="0" xfId="14" applyNumberFormat="1" applyFont="1" applyAlignment="1" applyProtection="1">
      <alignment horizontal="right" vertical="center"/>
    </xf>
    <xf numFmtId="49" fontId="22" fillId="2" borderId="68" xfId="14" applyNumberFormat="1" applyFont="1" applyFill="1" applyBorder="1" applyAlignment="1" applyProtection="1">
      <alignment horizontal="center" vertical="center" shrinkToFit="1"/>
      <protection locked="0"/>
    </xf>
    <xf numFmtId="49" fontId="20" fillId="0" borderId="0" xfId="14" applyNumberFormat="1" applyFont="1" applyProtection="1">
      <alignment vertical="center"/>
    </xf>
    <xf numFmtId="49" fontId="20" fillId="0" borderId="0" xfId="14" applyNumberFormat="1" applyFont="1" applyFill="1" applyBorder="1" applyAlignment="1" applyProtection="1">
      <alignment horizontal="right" vertical="center"/>
    </xf>
    <xf numFmtId="0" fontId="20" fillId="0" borderId="0" xfId="14" applyFont="1" applyFill="1" applyBorder="1" applyProtection="1">
      <alignment vertical="center"/>
    </xf>
    <xf numFmtId="49" fontId="22" fillId="0" borderId="0" xfId="14" applyNumberFormat="1" applyFont="1" applyFill="1" applyBorder="1" applyAlignment="1" applyProtection="1">
      <alignment horizontal="center" vertical="center" shrinkToFit="1"/>
    </xf>
    <xf numFmtId="49" fontId="20" fillId="0" borderId="0" xfId="14" applyNumberFormat="1" applyFont="1" applyFill="1" applyBorder="1" applyProtection="1">
      <alignment vertical="center"/>
    </xf>
    <xf numFmtId="0" fontId="20" fillId="0" borderId="0" xfId="14" applyFont="1" applyFill="1" applyProtection="1">
      <alignment vertical="center"/>
    </xf>
    <xf numFmtId="49" fontId="20" fillId="0" borderId="0" xfId="14" applyNumberFormat="1" applyFont="1" applyAlignment="1" applyProtection="1">
      <alignment horizontal="left" vertical="center"/>
    </xf>
    <xf numFmtId="49" fontId="20" fillId="0" borderId="0" xfId="14" applyNumberFormat="1" applyFont="1" applyBorder="1" applyAlignment="1" applyProtection="1">
      <alignment horizontal="right" vertical="center"/>
    </xf>
    <xf numFmtId="49" fontId="24" fillId="6" borderId="0" xfId="14" applyNumberFormat="1" applyFont="1" applyFill="1" applyAlignment="1" applyProtection="1">
      <alignment horizontal="right" vertical="center"/>
    </xf>
    <xf numFmtId="49" fontId="20" fillId="6" borderId="0" xfId="14" applyNumberFormat="1" applyFont="1" applyFill="1" applyAlignment="1" applyProtection="1">
      <alignment horizontal="left" vertical="center"/>
    </xf>
    <xf numFmtId="49" fontId="20" fillId="6" borderId="0" xfId="14" applyNumberFormat="1" applyFont="1" applyFill="1" applyBorder="1" applyAlignment="1" applyProtection="1">
      <alignment horizontal="right" vertical="center"/>
    </xf>
    <xf numFmtId="49" fontId="20" fillId="6" borderId="0" xfId="14" applyNumberFormat="1" applyFont="1" applyFill="1" applyAlignment="1" applyProtection="1">
      <alignment horizontal="right" vertical="center"/>
    </xf>
    <xf numFmtId="0" fontId="20" fillId="6" borderId="0" xfId="14" applyFont="1" applyFill="1" applyProtection="1">
      <alignment vertical="center"/>
    </xf>
    <xf numFmtId="49" fontId="20" fillId="0" borderId="0" xfId="14" applyNumberFormat="1" applyFont="1" applyFill="1" applyAlignment="1" applyProtection="1">
      <alignment horizontal="right" vertical="center"/>
    </xf>
    <xf numFmtId="49" fontId="20" fillId="0" borderId="0" xfId="14" applyNumberFormat="1" applyFont="1" applyFill="1" applyAlignment="1" applyProtection="1">
      <alignment horizontal="left" vertical="center"/>
    </xf>
    <xf numFmtId="49" fontId="25" fillId="0" borderId="0" xfId="14" applyNumberFormat="1" applyFont="1" applyFill="1" applyAlignment="1" applyProtection="1">
      <alignment horizontal="left" vertical="center"/>
    </xf>
    <xf numFmtId="0" fontId="20" fillId="2" borderId="89" xfId="16" applyFont="1" applyFill="1" applyBorder="1" applyAlignment="1" applyProtection="1">
      <alignment horizontal="center" vertical="center" shrinkToFit="1"/>
    </xf>
    <xf numFmtId="0" fontId="20" fillId="2" borderId="88" xfId="16" applyFont="1" applyFill="1" applyBorder="1" applyAlignment="1" applyProtection="1">
      <alignment horizontal="center" vertical="center" shrinkToFit="1"/>
    </xf>
    <xf numFmtId="49" fontId="20" fillId="2" borderId="88" xfId="16" applyNumberFormat="1" applyFont="1" applyFill="1" applyBorder="1" applyAlignment="1" applyProtection="1">
      <alignment horizontal="center" vertical="center" shrinkToFit="1"/>
    </xf>
    <xf numFmtId="0" fontId="20" fillId="2" borderId="92" xfId="16" applyFont="1" applyFill="1" applyBorder="1" applyAlignment="1" applyProtection="1">
      <alignment horizontal="center" vertical="center" shrinkToFit="1"/>
    </xf>
    <xf numFmtId="0" fontId="20" fillId="0" borderId="73" xfId="16" applyFont="1" applyFill="1" applyBorder="1" applyAlignment="1" applyProtection="1">
      <alignment horizontal="left" vertical="center" shrinkToFit="1"/>
    </xf>
    <xf numFmtId="0" fontId="20" fillId="0" borderId="73" xfId="16" applyFont="1" applyFill="1" applyBorder="1" applyAlignment="1" applyProtection="1">
      <alignment vertical="center" shrinkToFit="1"/>
    </xf>
    <xf numFmtId="0" fontId="20" fillId="0" borderId="0" xfId="16" applyFont="1" applyFill="1" applyBorder="1" applyAlignment="1" applyProtection="1">
      <alignment vertical="center" shrinkToFit="1"/>
    </xf>
    <xf numFmtId="0" fontId="20" fillId="0" borderId="0" xfId="16" applyFont="1" applyProtection="1">
      <alignment vertical="center"/>
    </xf>
    <xf numFmtId="0" fontId="20" fillId="0" borderId="95" xfId="16" applyFont="1" applyFill="1" applyBorder="1" applyAlignment="1" applyProtection="1">
      <alignment horizontal="center" vertical="center"/>
    </xf>
    <xf numFmtId="0" fontId="20" fillId="0" borderId="0" xfId="16" applyFont="1" applyFill="1" applyBorder="1" applyAlignment="1" applyProtection="1">
      <alignment horizontal="center" vertical="center" shrinkToFit="1"/>
    </xf>
    <xf numFmtId="0" fontId="20" fillId="0" borderId="0" xfId="16" applyFont="1" applyFill="1" applyBorder="1" applyProtection="1">
      <alignment vertical="center"/>
    </xf>
    <xf numFmtId="0" fontId="38" fillId="0" borderId="0" xfId="16" applyFont="1" applyAlignment="1">
      <alignment vertical="center" shrinkToFit="1"/>
    </xf>
    <xf numFmtId="49" fontId="38" fillId="5" borderId="101" xfId="16" applyNumberFormat="1" applyFont="1" applyFill="1" applyBorder="1" applyAlignment="1">
      <alignment horizontal="center" vertical="center" shrinkToFit="1"/>
    </xf>
    <xf numFmtId="49" fontId="38" fillId="5" borderId="101" xfId="16" applyNumberFormat="1" applyFont="1" applyFill="1" applyBorder="1" applyAlignment="1">
      <alignment horizontal="left" vertical="center" shrinkToFit="1"/>
    </xf>
    <xf numFmtId="49" fontId="38" fillId="5" borderId="101" xfId="16" applyNumberFormat="1" applyFont="1" applyFill="1" applyBorder="1" applyAlignment="1">
      <alignment vertical="center" shrinkToFit="1"/>
    </xf>
    <xf numFmtId="0" fontId="38" fillId="5" borderId="101" xfId="16" applyFont="1" applyFill="1" applyBorder="1" applyAlignment="1">
      <alignment vertical="center" shrinkToFit="1"/>
    </xf>
    <xf numFmtId="0" fontId="42" fillId="0" borderId="15" xfId="10" applyFont="1" applyFill="1" applyBorder="1" applyAlignment="1" applyProtection="1">
      <alignment horizontal="center" shrinkToFit="1"/>
    </xf>
    <xf numFmtId="0" fontId="11" fillId="0" borderId="0" xfId="4" applyFont="1" applyBorder="1" applyAlignment="1" applyProtection="1">
      <alignment vertical="center"/>
    </xf>
    <xf numFmtId="0" fontId="10" fillId="4" borderId="50" xfId="9" applyFont="1" applyFill="1" applyBorder="1" applyAlignment="1" applyProtection="1">
      <alignment horizontal="center" vertical="center"/>
    </xf>
    <xf numFmtId="0" fontId="10" fillId="4" borderId="22" xfId="9" applyFont="1" applyFill="1" applyBorder="1" applyAlignment="1" applyProtection="1">
      <alignment vertical="top" wrapText="1"/>
    </xf>
    <xf numFmtId="0" fontId="10" fillId="4" borderId="0" xfId="9" applyFont="1" applyFill="1" applyBorder="1" applyAlignment="1" applyProtection="1">
      <alignment vertical="top" wrapText="1"/>
    </xf>
    <xf numFmtId="0" fontId="43" fillId="0" borderId="0" xfId="9" applyFont="1" applyFill="1" applyBorder="1" applyAlignment="1" applyProtection="1">
      <alignment vertical="center"/>
    </xf>
    <xf numFmtId="0" fontId="43" fillId="0" borderId="0" xfId="0" applyFont="1" applyFill="1" applyProtection="1">
      <alignment vertical="center"/>
    </xf>
    <xf numFmtId="0" fontId="43" fillId="0" borderId="0" xfId="9" applyFont="1" applyFill="1" applyBorder="1" applyAlignment="1" applyProtection="1">
      <alignment horizontal="center" vertical="center"/>
    </xf>
    <xf numFmtId="0" fontId="43" fillId="0" borderId="0" xfId="9" applyFont="1" applyFill="1" applyBorder="1" applyAlignment="1" applyProtection="1">
      <alignment horizontal="right" vertical="center"/>
    </xf>
    <xf numFmtId="0" fontId="43" fillId="0" borderId="28" xfId="9" applyFont="1" applyFill="1" applyBorder="1" applyAlignment="1" applyProtection="1">
      <alignment vertical="center"/>
    </xf>
    <xf numFmtId="0" fontId="43" fillId="0" borderId="22" xfId="9" applyFont="1" applyFill="1" applyBorder="1" applyAlignment="1" applyProtection="1">
      <alignment vertical="center"/>
    </xf>
    <xf numFmtId="0" fontId="43" fillId="0" borderId="22" xfId="0" applyFont="1" applyFill="1" applyBorder="1" applyProtection="1">
      <alignment vertical="center"/>
    </xf>
    <xf numFmtId="0" fontId="43" fillId="0" borderId="58" xfId="9" applyFont="1" applyFill="1" applyBorder="1" applyAlignment="1" applyProtection="1">
      <alignment vertical="center"/>
    </xf>
    <xf numFmtId="0" fontId="43" fillId="0" borderId="27" xfId="9" applyFont="1" applyFill="1" applyBorder="1" applyAlignment="1" applyProtection="1">
      <alignment vertical="center"/>
    </xf>
    <xf numFmtId="0" fontId="43" fillId="0" borderId="27" xfId="0" applyFont="1" applyFill="1" applyBorder="1" applyProtection="1">
      <alignment vertical="center"/>
    </xf>
    <xf numFmtId="0" fontId="43" fillId="0" borderId="16" xfId="9" applyFont="1" applyFill="1" applyBorder="1" applyAlignment="1" applyProtection="1">
      <alignment vertical="center"/>
    </xf>
    <xf numFmtId="0" fontId="44" fillId="0" borderId="0" xfId="9" applyFont="1" applyFill="1" applyBorder="1" applyAlignment="1" applyProtection="1">
      <alignment vertical="center"/>
    </xf>
    <xf numFmtId="0" fontId="43" fillId="0" borderId="0" xfId="0" applyFont="1" applyFill="1" applyBorder="1" applyProtection="1">
      <alignment vertical="center"/>
    </xf>
    <xf numFmtId="0" fontId="44" fillId="0" borderId="0" xfId="9" applyFont="1" applyFill="1" applyBorder="1" applyAlignment="1" applyProtection="1">
      <alignment vertical="center" shrinkToFit="1"/>
    </xf>
    <xf numFmtId="0" fontId="44" fillId="0" borderId="96" xfId="9" applyFont="1" applyFill="1" applyBorder="1" applyAlignment="1" applyProtection="1">
      <alignment vertical="center" shrinkToFit="1"/>
    </xf>
    <xf numFmtId="0" fontId="44" fillId="0" borderId="7" xfId="9" applyFont="1" applyFill="1" applyBorder="1" applyAlignment="1" applyProtection="1">
      <alignment vertical="center" shrinkToFit="1"/>
    </xf>
    <xf numFmtId="0" fontId="40" fillId="0" borderId="0" xfId="9" applyFont="1" applyFill="1" applyBorder="1" applyAlignment="1" applyProtection="1">
      <alignment horizontal="distributed" vertical="center"/>
    </xf>
    <xf numFmtId="0" fontId="45" fillId="0" borderId="0" xfId="9" applyFont="1" applyFill="1" applyBorder="1" applyAlignment="1" applyProtection="1">
      <alignment horizontal="left" vertical="center"/>
    </xf>
    <xf numFmtId="0" fontId="45" fillId="0" borderId="0" xfId="9" applyFont="1" applyFill="1" applyBorder="1" applyAlignment="1" applyProtection="1">
      <alignment horizontal="distributed" vertical="center"/>
    </xf>
    <xf numFmtId="49" fontId="45" fillId="0" borderId="0" xfId="9" applyNumberFormat="1" applyFont="1" applyFill="1" applyBorder="1" applyAlignment="1" applyProtection="1">
      <alignment horizontal="distributed" vertical="center"/>
    </xf>
    <xf numFmtId="0" fontId="45" fillId="0" borderId="0" xfId="9" applyFont="1" applyFill="1" applyBorder="1" applyAlignment="1" applyProtection="1">
      <alignment horizontal="right" vertical="center"/>
    </xf>
    <xf numFmtId="0" fontId="45" fillId="0" borderId="0" xfId="9" applyFont="1" applyFill="1" applyBorder="1" applyAlignment="1" applyProtection="1">
      <alignment horizontal="center" vertical="center"/>
    </xf>
    <xf numFmtId="0" fontId="43" fillId="0" borderId="0" xfId="9" applyFont="1" applyFill="1" applyBorder="1" applyAlignment="1" applyProtection="1">
      <alignment horizontal="distributed" vertical="center"/>
    </xf>
    <xf numFmtId="0" fontId="40" fillId="0" borderId="0" xfId="0" applyFont="1" applyFill="1" applyBorder="1" applyAlignment="1" applyProtection="1">
      <alignment horizontal="center" vertical="top"/>
    </xf>
    <xf numFmtId="0" fontId="40" fillId="0" borderId="0" xfId="0" applyFont="1" applyFill="1" applyBorder="1" applyAlignment="1" applyProtection="1">
      <alignment horizontal="left" vertical="top" wrapText="1"/>
    </xf>
    <xf numFmtId="0" fontId="40" fillId="0" borderId="0" xfId="0" applyFont="1" applyFill="1" applyBorder="1" applyAlignment="1" applyProtection="1">
      <alignment horizontal="left" vertical="center"/>
    </xf>
    <xf numFmtId="0" fontId="40" fillId="0" borderId="7" xfId="0" applyFont="1" applyFill="1" applyBorder="1">
      <alignment vertical="center"/>
    </xf>
    <xf numFmtId="0" fontId="43" fillId="0" borderId="28" xfId="0" applyFont="1" applyFill="1" applyBorder="1" applyProtection="1">
      <alignment vertical="center"/>
    </xf>
    <xf numFmtId="0" fontId="40" fillId="0" borderId="47" xfId="0" applyFont="1" applyFill="1" applyBorder="1" applyAlignment="1" applyProtection="1">
      <alignment horizontal="right"/>
    </xf>
    <xf numFmtId="0" fontId="43" fillId="0" borderId="58" xfId="0" applyFont="1" applyFill="1" applyBorder="1" applyProtection="1">
      <alignment vertical="center"/>
    </xf>
    <xf numFmtId="0" fontId="40" fillId="0" borderId="7" xfId="0" applyFont="1" applyFill="1" applyBorder="1" applyAlignment="1" applyProtection="1">
      <alignment horizontal="right"/>
    </xf>
    <xf numFmtId="0" fontId="40" fillId="0" borderId="57" xfId="0" applyFont="1" applyFill="1" applyBorder="1" applyAlignment="1" applyProtection="1">
      <alignment vertical="center"/>
      <protection locked="0"/>
    </xf>
    <xf numFmtId="0" fontId="43" fillId="0" borderId="59" xfId="0" applyFont="1" applyFill="1" applyBorder="1" applyProtection="1">
      <alignment vertical="center"/>
    </xf>
    <xf numFmtId="0" fontId="43" fillId="0" borderId="4" xfId="0" applyFont="1" applyFill="1" applyBorder="1" applyAlignment="1" applyProtection="1">
      <alignment horizontal="left" vertical="center"/>
    </xf>
    <xf numFmtId="0" fontId="40" fillId="0" borderId="4" xfId="0" applyFont="1" applyFill="1" applyBorder="1">
      <alignment vertical="center"/>
    </xf>
    <xf numFmtId="0" fontId="40" fillId="0" borderId="3" xfId="0" applyFont="1" applyFill="1" applyBorder="1">
      <alignment vertical="center"/>
    </xf>
    <xf numFmtId="0" fontId="40" fillId="0" borderId="4" xfId="0" applyFont="1" applyFill="1" applyBorder="1" applyAlignment="1" applyProtection="1">
      <alignment horizontal="left" vertical="center"/>
      <protection locked="0"/>
    </xf>
    <xf numFmtId="0" fontId="40" fillId="0" borderId="11" xfId="0" applyFont="1" applyFill="1" applyBorder="1" applyAlignment="1" applyProtection="1">
      <alignment horizontal="left" vertical="center"/>
      <protection locked="0"/>
    </xf>
    <xf numFmtId="0" fontId="43" fillId="0" borderId="30" xfId="0" applyFont="1" applyFill="1" applyBorder="1" applyProtection="1">
      <alignment vertical="center"/>
    </xf>
    <xf numFmtId="0" fontId="40" fillId="0" borderId="0" xfId="0" applyFont="1" applyFill="1" applyBorder="1">
      <alignment vertical="center"/>
    </xf>
    <xf numFmtId="0" fontId="40" fillId="0" borderId="9" xfId="0" applyFont="1" applyFill="1" applyBorder="1">
      <alignment vertical="center"/>
    </xf>
    <xf numFmtId="0" fontId="40" fillId="0" borderId="7" xfId="0" applyFont="1" applyFill="1" applyBorder="1" applyAlignment="1" applyProtection="1">
      <alignment horizontal="left" vertical="center" shrinkToFit="1"/>
      <protection locked="0"/>
    </xf>
    <xf numFmtId="0" fontId="40" fillId="0" borderId="7" xfId="0" applyFont="1" applyFill="1" applyBorder="1" applyAlignment="1" applyProtection="1">
      <alignment horizontal="left" vertical="center"/>
      <protection locked="0"/>
    </xf>
    <xf numFmtId="0" fontId="40" fillId="0" borderId="1" xfId="0" applyFont="1" applyFill="1" applyBorder="1">
      <alignment vertical="center"/>
    </xf>
    <xf numFmtId="0" fontId="40" fillId="0" borderId="10" xfId="0" applyFont="1" applyFill="1" applyBorder="1">
      <alignment vertical="center"/>
    </xf>
    <xf numFmtId="0" fontId="40" fillId="0" borderId="8" xfId="0" applyFont="1" applyFill="1" applyBorder="1" applyAlignment="1" applyProtection="1">
      <alignment horizontal="left" vertical="center" shrinkToFit="1"/>
      <protection locked="0"/>
    </xf>
    <xf numFmtId="0" fontId="43" fillId="0" borderId="31" xfId="0" applyFont="1" applyFill="1" applyBorder="1" applyProtection="1">
      <alignment vertical="center"/>
    </xf>
    <xf numFmtId="0" fontId="40" fillId="0" borderId="40" xfId="0" applyFont="1" applyFill="1" applyBorder="1">
      <alignment vertical="center"/>
    </xf>
    <xf numFmtId="0" fontId="40" fillId="0" borderId="32" xfId="0" applyFont="1" applyFill="1" applyBorder="1">
      <alignment vertical="center"/>
    </xf>
    <xf numFmtId="0" fontId="40" fillId="0" borderId="0" xfId="9" applyFont="1" applyFill="1" applyBorder="1" applyAlignment="1">
      <alignment vertical="center"/>
    </xf>
    <xf numFmtId="0" fontId="40" fillId="0" borderId="36" xfId="0" applyFont="1" applyFill="1" applyBorder="1" applyAlignment="1" applyProtection="1">
      <alignment horizontal="center" vertical="center" wrapText="1"/>
    </xf>
    <xf numFmtId="0" fontId="40" fillId="0" borderId="35" xfId="0" applyFont="1" applyFill="1" applyBorder="1" applyAlignment="1" applyProtection="1">
      <alignment horizontal="right" vertical="center"/>
    </xf>
    <xf numFmtId="0" fontId="40" fillId="0" borderId="11" xfId="0" applyFont="1" applyFill="1" applyBorder="1" applyAlignment="1" applyProtection="1">
      <alignment horizontal="right" vertical="center"/>
    </xf>
    <xf numFmtId="0" fontId="40" fillId="0" borderId="6" xfId="0" applyFont="1" applyFill="1" applyBorder="1" applyProtection="1">
      <alignment vertical="center"/>
    </xf>
    <xf numFmtId="0" fontId="40" fillId="0" borderId="20" xfId="0" applyFont="1" applyFill="1" applyBorder="1" applyProtection="1">
      <alignment vertical="center"/>
    </xf>
    <xf numFmtId="0" fontId="40" fillId="0" borderId="57" xfId="0" applyFont="1" applyFill="1" applyBorder="1" applyAlignment="1" applyProtection="1">
      <alignment horizontal="right" vertical="center"/>
    </xf>
    <xf numFmtId="0" fontId="40" fillId="0" borderId="6" xfId="0" applyFont="1" applyFill="1" applyBorder="1" applyAlignment="1" applyProtection="1">
      <alignment horizontal="center" vertical="center"/>
    </xf>
    <xf numFmtId="0" fontId="40" fillId="0" borderId="5" xfId="0" applyFont="1" applyFill="1" applyBorder="1" applyProtection="1">
      <alignment vertical="center"/>
    </xf>
    <xf numFmtId="0" fontId="40" fillId="0" borderId="5" xfId="0" applyFont="1" applyFill="1" applyBorder="1" applyAlignment="1" applyProtection="1">
      <alignment horizontal="center" vertical="center"/>
    </xf>
    <xf numFmtId="0" fontId="40" fillId="0" borderId="0" xfId="9" applyFont="1" applyFill="1" applyBorder="1" applyAlignment="1">
      <alignment vertical="center" wrapText="1"/>
    </xf>
    <xf numFmtId="0" fontId="40" fillId="0" borderId="0" xfId="9" applyFont="1" applyFill="1" applyBorder="1" applyAlignment="1">
      <alignment horizontal="center" vertical="center" wrapText="1"/>
    </xf>
    <xf numFmtId="0" fontId="43" fillId="0" borderId="0" xfId="9" applyNumberFormat="1" applyFont="1" applyFill="1" applyBorder="1" applyAlignment="1" applyProtection="1">
      <alignment vertical="center"/>
    </xf>
    <xf numFmtId="3" fontId="43" fillId="0" borderId="0" xfId="9" applyNumberFormat="1" applyFont="1" applyFill="1" applyBorder="1" applyAlignment="1" applyProtection="1">
      <alignment vertical="center"/>
    </xf>
    <xf numFmtId="3" fontId="40" fillId="0" borderId="0" xfId="0" applyNumberFormat="1" applyFont="1" applyFill="1" applyBorder="1" applyAlignment="1">
      <alignment vertical="center"/>
    </xf>
    <xf numFmtId="178" fontId="40" fillId="0" borderId="0" xfId="9" applyNumberFormat="1" applyFont="1" applyFill="1" applyBorder="1" applyAlignment="1">
      <alignment vertical="center"/>
    </xf>
    <xf numFmtId="0" fontId="40" fillId="0" borderId="36" xfId="0" applyFont="1" applyFill="1" applyBorder="1" applyAlignment="1" applyProtection="1">
      <alignment horizontal="center" vertical="center"/>
    </xf>
    <xf numFmtId="0" fontId="40" fillId="0" borderId="58" xfId="0" applyFont="1" applyFill="1" applyBorder="1" applyAlignment="1" applyProtection="1">
      <alignment horizontal="left" vertical="center"/>
    </xf>
    <xf numFmtId="0" fontId="40" fillId="0" borderId="27" xfId="0" applyFont="1" applyFill="1" applyBorder="1" applyAlignment="1" applyProtection="1">
      <alignment horizontal="left" vertical="center" wrapText="1"/>
    </xf>
    <xf numFmtId="0" fontId="40" fillId="0" borderId="27" xfId="0" applyFont="1" applyFill="1" applyBorder="1" applyAlignment="1" applyProtection="1">
      <alignment horizontal="right"/>
    </xf>
    <xf numFmtId="3" fontId="40" fillId="0" borderId="1" xfId="0" applyNumberFormat="1" applyFont="1" applyBorder="1" applyAlignment="1">
      <alignment vertical="center"/>
    </xf>
    <xf numFmtId="178" fontId="40" fillId="0" borderId="1" xfId="9" applyNumberFormat="1" applyFont="1" applyFill="1" applyBorder="1" applyAlignment="1">
      <alignment vertical="center"/>
    </xf>
    <xf numFmtId="0" fontId="43" fillId="0" borderId="8" xfId="9" applyFont="1" applyFill="1" applyBorder="1" applyAlignment="1" applyProtection="1">
      <alignment vertical="center"/>
    </xf>
    <xf numFmtId="0" fontId="43" fillId="0" borderId="0" xfId="9" applyFont="1" applyFill="1" applyBorder="1" applyAlignment="1" applyProtection="1">
      <alignment vertical="center"/>
      <protection locked="0"/>
    </xf>
    <xf numFmtId="0" fontId="43" fillId="0" borderId="0" xfId="9" applyFont="1" applyFill="1" applyBorder="1" applyAlignment="1" applyProtection="1">
      <alignment horizontal="center" vertical="center" shrinkToFit="1"/>
      <protection locked="0"/>
    </xf>
    <xf numFmtId="0" fontId="43" fillId="0" borderId="0" xfId="9" applyFont="1" applyFill="1" applyBorder="1" applyAlignment="1" applyProtection="1">
      <alignment vertical="center" shrinkToFit="1"/>
      <protection locked="0"/>
    </xf>
    <xf numFmtId="0" fontId="46" fillId="0" borderId="0" xfId="9" applyFont="1" applyFill="1" applyBorder="1" applyAlignment="1" applyProtection="1">
      <alignment vertical="center"/>
    </xf>
    <xf numFmtId="0" fontId="44" fillId="0" borderId="0" xfId="12" applyFont="1" applyFill="1" applyBorder="1" applyProtection="1"/>
    <xf numFmtId="0" fontId="44" fillId="0" borderId="0" xfId="9" applyFont="1" applyProtection="1"/>
    <xf numFmtId="0" fontId="47" fillId="0" borderId="0" xfId="12" applyFont="1" applyFill="1" applyBorder="1" applyAlignment="1" applyProtection="1">
      <alignment vertical="top"/>
    </xf>
    <xf numFmtId="0" fontId="48" fillId="0" borderId="0" xfId="12" applyFont="1" applyFill="1" applyBorder="1" applyAlignment="1" applyProtection="1">
      <alignment horizontal="center" vertical="center"/>
    </xf>
    <xf numFmtId="0" fontId="40" fillId="0" borderId="0" xfId="9" applyFont="1" applyFill="1" applyBorder="1" applyAlignment="1">
      <alignment horizontal="center" vertical="center"/>
    </xf>
    <xf numFmtId="0" fontId="44" fillId="0" borderId="0" xfId="9" applyFont="1" applyFill="1" applyProtection="1"/>
    <xf numFmtId="0" fontId="49" fillId="0" borderId="0" xfId="10" applyFont="1" applyFill="1" applyBorder="1" applyAlignment="1" applyProtection="1">
      <alignment horizontal="left" vertical="center"/>
    </xf>
    <xf numFmtId="0" fontId="50" fillId="0" borderId="0" xfId="10" applyFont="1" applyFill="1" applyBorder="1" applyAlignment="1" applyProtection="1">
      <alignment horizontal="left" vertical="center"/>
    </xf>
    <xf numFmtId="0" fontId="40" fillId="0" borderId="0" xfId="9" applyFont="1" applyFill="1" applyProtection="1"/>
    <xf numFmtId="0" fontId="40" fillId="0" borderId="0" xfId="9" applyFont="1" applyProtection="1"/>
    <xf numFmtId="0" fontId="46" fillId="0" borderId="0" xfId="10" applyFont="1" applyFill="1" applyBorder="1" applyAlignment="1" applyProtection="1">
      <alignment horizontal="left" vertical="center"/>
    </xf>
    <xf numFmtId="0" fontId="48" fillId="0" borderId="30" xfId="10" applyFont="1" applyFill="1" applyBorder="1" applyAlignment="1" applyProtection="1">
      <alignment horizontal="left" vertical="center" wrapText="1"/>
    </xf>
    <xf numFmtId="176" fontId="48" fillId="0" borderId="31" xfId="10" applyNumberFormat="1" applyFont="1" applyFill="1" applyBorder="1" applyAlignment="1" applyProtection="1">
      <alignment horizontal="center" vertical="center" wrapText="1" shrinkToFit="1"/>
    </xf>
    <xf numFmtId="0" fontId="48" fillId="0" borderId="24" xfId="10" applyFont="1" applyFill="1" applyBorder="1" applyAlignment="1" applyProtection="1">
      <alignment horizontal="center" vertical="center" shrinkToFit="1"/>
    </xf>
    <xf numFmtId="0" fontId="48" fillId="0" borderId="25" xfId="10" applyFont="1" applyFill="1" applyBorder="1" applyAlignment="1" applyProtection="1">
      <alignment horizontal="center" vertical="center" shrinkToFit="1"/>
      <protection locked="0"/>
    </xf>
    <xf numFmtId="179" fontId="48" fillId="0" borderId="26" xfId="10" applyNumberFormat="1" applyFont="1" applyFill="1" applyBorder="1" applyAlignment="1" applyProtection="1">
      <alignment horizontal="center" vertical="center" shrinkToFit="1"/>
      <protection locked="0"/>
    </xf>
    <xf numFmtId="178" fontId="48" fillId="0" borderId="63" xfId="10" applyNumberFormat="1" applyFont="1" applyFill="1" applyBorder="1" applyAlignment="1" applyProtection="1">
      <alignment vertical="center" shrinkToFit="1"/>
      <protection locked="0"/>
    </xf>
    <xf numFmtId="178" fontId="48" fillId="0" borderId="46" xfId="10" applyNumberFormat="1" applyFont="1" applyFill="1" applyBorder="1" applyAlignment="1" applyProtection="1">
      <alignment vertical="center" shrinkToFit="1"/>
      <protection locked="0"/>
    </xf>
    <xf numFmtId="178" fontId="48" fillId="0" borderId="25" xfId="10" applyNumberFormat="1" applyFont="1" applyFill="1" applyBorder="1" applyAlignment="1" applyProtection="1">
      <alignment vertical="center" shrinkToFit="1"/>
      <protection locked="0"/>
    </xf>
    <xf numFmtId="178" fontId="48" fillId="0" borderId="12" xfId="10" applyNumberFormat="1" applyFont="1" applyFill="1" applyBorder="1" applyAlignment="1" applyProtection="1">
      <alignment vertical="center" shrinkToFit="1"/>
      <protection locked="0"/>
    </xf>
    <xf numFmtId="0" fontId="48" fillId="0" borderId="64" xfId="10" applyFont="1" applyFill="1" applyBorder="1" applyAlignment="1" applyProtection="1">
      <alignment horizontal="center" vertical="center" shrinkToFit="1"/>
    </xf>
    <xf numFmtId="0" fontId="48" fillId="0" borderId="49" xfId="10" applyFont="1" applyFill="1" applyBorder="1" applyAlignment="1" applyProtection="1">
      <alignment horizontal="center" vertical="center" shrinkToFit="1"/>
      <protection locked="0"/>
    </xf>
    <xf numFmtId="179" fontId="48" fillId="0" borderId="21" xfId="10" applyNumberFormat="1" applyFont="1" applyFill="1" applyBorder="1" applyAlignment="1" applyProtection="1">
      <alignment horizontal="center" vertical="center" shrinkToFit="1"/>
      <protection locked="0"/>
    </xf>
    <xf numFmtId="178" fontId="48" fillId="0" borderId="43" xfId="10" applyNumberFormat="1" applyFont="1" applyFill="1" applyBorder="1" applyAlignment="1" applyProtection="1">
      <alignment vertical="center" shrinkToFit="1"/>
      <protection locked="0"/>
    </xf>
    <xf numFmtId="178" fontId="48" fillId="0" borderId="5" xfId="10" applyNumberFormat="1" applyFont="1" applyFill="1" applyBorder="1" applyAlignment="1" applyProtection="1">
      <alignment vertical="center" shrinkToFit="1"/>
      <protection locked="0"/>
    </xf>
    <xf numFmtId="178" fontId="48" fillId="0" borderId="49" xfId="10" applyNumberFormat="1" applyFont="1" applyFill="1" applyBorder="1" applyAlignment="1" applyProtection="1">
      <alignment vertical="center" shrinkToFit="1"/>
      <protection locked="0"/>
    </xf>
    <xf numFmtId="178" fontId="48" fillId="0" borderId="53" xfId="10" applyNumberFormat="1" applyFont="1" applyFill="1" applyBorder="1" applyAlignment="1" applyProtection="1">
      <alignment vertical="center" shrinkToFit="1"/>
      <protection locked="0"/>
    </xf>
    <xf numFmtId="0" fontId="48" fillId="0" borderId="42" xfId="10" applyFont="1" applyFill="1" applyBorder="1" applyAlignment="1" applyProtection="1">
      <alignment horizontal="center" vertical="center" shrinkToFit="1"/>
    </xf>
    <xf numFmtId="0" fontId="48" fillId="0" borderId="14" xfId="10" applyFont="1" applyFill="1" applyBorder="1" applyAlignment="1" applyProtection="1">
      <alignment horizontal="center" vertical="center" shrinkToFit="1"/>
      <protection locked="0"/>
    </xf>
    <xf numFmtId="178" fontId="48" fillId="0" borderId="58" xfId="10" applyNumberFormat="1" applyFont="1" applyFill="1" applyBorder="1" applyAlignment="1" applyProtection="1">
      <alignment vertical="center" shrinkToFit="1"/>
      <protection locked="0"/>
    </xf>
    <xf numFmtId="0" fontId="44" fillId="0" borderId="62" xfId="9" applyFont="1" applyFill="1" applyBorder="1" applyProtection="1"/>
    <xf numFmtId="0" fontId="44" fillId="0" borderId="23" xfId="12" applyFont="1" applyFill="1" applyBorder="1" applyProtection="1"/>
    <xf numFmtId="0" fontId="44" fillId="0" borderId="62" xfId="12" applyFont="1" applyFill="1" applyBorder="1" applyProtection="1"/>
    <xf numFmtId="178" fontId="48" fillId="0" borderId="0" xfId="10" applyNumberFormat="1" applyFont="1" applyFill="1" applyBorder="1" applyAlignment="1" applyProtection="1">
      <alignment vertical="center" shrinkToFit="1"/>
    </xf>
    <xf numFmtId="0" fontId="48" fillId="0" borderId="0" xfId="10" applyFont="1" applyFill="1" applyBorder="1" applyAlignment="1" applyProtection="1">
      <alignment vertical="center" shrinkToFit="1"/>
    </xf>
    <xf numFmtId="0" fontId="48" fillId="0" borderId="22" xfId="10" applyFont="1" applyFill="1" applyBorder="1" applyAlignment="1" applyProtection="1">
      <alignment horizontal="center" vertical="center" shrinkToFit="1"/>
    </xf>
    <xf numFmtId="0" fontId="48" fillId="0" borderId="0" xfId="10" applyFont="1" applyFill="1" applyBorder="1" applyAlignment="1" applyProtection="1">
      <alignment horizontal="left" vertical="top" shrinkToFit="1"/>
    </xf>
    <xf numFmtId="0" fontId="48" fillId="0" borderId="0" xfId="12" applyFont="1" applyFill="1" applyBorder="1" applyProtection="1"/>
    <xf numFmtId="178" fontId="48" fillId="0" borderId="66" xfId="10" applyNumberFormat="1" applyFont="1" applyFill="1" applyBorder="1" applyAlignment="1" applyProtection="1">
      <alignment shrinkToFit="1"/>
    </xf>
    <xf numFmtId="178" fontId="48" fillId="0" borderId="65" xfId="10" applyNumberFormat="1" applyFont="1" applyFill="1" applyBorder="1" applyAlignment="1" applyProtection="1">
      <alignment shrinkToFit="1"/>
    </xf>
    <xf numFmtId="178" fontId="48" fillId="0" borderId="61" xfId="10" applyNumberFormat="1" applyFont="1" applyFill="1" applyBorder="1" applyAlignment="1" applyProtection="1">
      <alignment shrinkToFit="1"/>
    </xf>
    <xf numFmtId="0" fontId="42" fillId="0" borderId="15" xfId="10" applyFont="1" applyFill="1" applyBorder="1" applyAlignment="1" applyProtection="1">
      <alignment horizontal="center" vertical="center" shrinkToFit="1"/>
      <protection locked="0"/>
    </xf>
    <xf numFmtId="0" fontId="48" fillId="0" borderId="0" xfId="12" applyFont="1" applyFill="1" applyBorder="1" applyAlignment="1" applyProtection="1">
      <alignment vertical="center"/>
    </xf>
    <xf numFmtId="0" fontId="44" fillId="0" borderId="0" xfId="9" applyFont="1" applyAlignment="1" applyProtection="1">
      <alignment vertical="center"/>
    </xf>
    <xf numFmtId="0" fontId="48" fillId="0" borderId="0" xfId="12" applyFont="1" applyFill="1" applyBorder="1" applyAlignment="1" applyProtection="1">
      <alignment vertical="center" wrapText="1"/>
    </xf>
    <xf numFmtId="181" fontId="46" fillId="3" borderId="81" xfId="10" applyNumberFormat="1" applyFont="1" applyFill="1" applyBorder="1" applyAlignment="1" applyProtection="1">
      <alignment vertical="center" shrinkToFit="1"/>
    </xf>
    <xf numFmtId="0" fontId="40" fillId="0" borderId="7" xfId="0" applyFont="1" applyFill="1" applyBorder="1" applyAlignment="1" applyProtection="1">
      <alignment vertical="center" shrinkToFit="1"/>
      <protection locked="0"/>
    </xf>
    <xf numFmtId="0" fontId="40" fillId="8" borderId="14" xfId="0" applyFont="1" applyFill="1" applyBorder="1" applyAlignment="1" applyProtection="1">
      <alignment horizontal="center" vertical="center"/>
      <protection locked="0"/>
    </xf>
    <xf numFmtId="0" fontId="55" fillId="0" borderId="0" xfId="0" applyFont="1" applyFill="1" applyProtection="1">
      <alignment vertical="center"/>
    </xf>
    <xf numFmtId="0" fontId="40" fillId="0" borderId="57" xfId="0" applyFont="1" applyFill="1" applyBorder="1" applyAlignment="1">
      <alignment vertical="center"/>
    </xf>
    <xf numFmtId="0" fontId="40" fillId="5" borderId="42" xfId="0" applyFont="1" applyFill="1" applyBorder="1" applyAlignment="1" applyProtection="1">
      <alignment horizontal="center" vertical="center"/>
      <protection locked="0"/>
    </xf>
    <xf numFmtId="0" fontId="10" fillId="0" borderId="42" xfId="9" applyFont="1" applyFill="1" applyBorder="1" applyAlignment="1" applyProtection="1">
      <alignment horizontal="center" vertical="center" shrinkToFit="1"/>
      <protection locked="0"/>
    </xf>
    <xf numFmtId="0" fontId="10" fillId="0" borderId="14" xfId="9" applyFont="1" applyFill="1" applyBorder="1" applyAlignment="1" applyProtection="1">
      <alignment horizontal="center" vertical="center" shrinkToFit="1"/>
      <protection locked="0"/>
    </xf>
    <xf numFmtId="0" fontId="48" fillId="0" borderId="66" xfId="10" applyFont="1" applyFill="1" applyBorder="1" applyAlignment="1" applyProtection="1">
      <alignment vertical="center" shrinkToFit="1"/>
    </xf>
    <xf numFmtId="49" fontId="20" fillId="0" borderId="0" xfId="16" applyNumberFormat="1" applyFont="1" applyAlignment="1" applyProtection="1">
      <alignment horizontal="right" vertical="center"/>
    </xf>
    <xf numFmtId="0" fontId="40" fillId="0" borderId="57" xfId="0" applyFont="1" applyFill="1" applyBorder="1" applyAlignment="1" applyProtection="1">
      <alignment horizontal="right" vertical="center"/>
      <protection locked="0"/>
    </xf>
    <xf numFmtId="178" fontId="48" fillId="0" borderId="61" xfId="10" applyNumberFormat="1" applyFont="1" applyFill="1" applyBorder="1" applyAlignment="1" applyProtection="1">
      <alignment shrinkToFit="1"/>
      <protection locked="0"/>
    </xf>
    <xf numFmtId="0" fontId="38" fillId="0" borderId="0" xfId="16" applyFont="1" applyFill="1" applyAlignment="1">
      <alignment vertical="center" shrinkToFit="1"/>
    </xf>
    <xf numFmtId="0" fontId="38" fillId="0" borderId="98" xfId="16" applyFont="1" applyFill="1" applyBorder="1" applyAlignment="1">
      <alignment vertical="center" shrinkToFit="1"/>
    </xf>
    <xf numFmtId="0" fontId="38" fillId="0" borderId="71" xfId="16" applyFont="1" applyFill="1" applyBorder="1" applyAlignment="1">
      <alignment vertical="center" shrinkToFit="1"/>
    </xf>
    <xf numFmtId="0" fontId="38" fillId="0" borderId="100" xfId="16" applyFont="1" applyFill="1" applyBorder="1" applyAlignment="1">
      <alignment vertical="center" shrinkToFit="1"/>
    </xf>
    <xf numFmtId="0" fontId="38" fillId="0" borderId="99" xfId="16" applyFont="1" applyFill="1" applyBorder="1" applyAlignment="1">
      <alignment vertical="center" shrinkToFit="1"/>
    </xf>
    <xf numFmtId="0" fontId="38" fillId="0" borderId="75" xfId="16" applyFont="1" applyFill="1" applyBorder="1" applyAlignment="1">
      <alignment vertical="center" shrinkToFit="1"/>
    </xf>
    <xf numFmtId="0" fontId="38" fillId="0" borderId="76" xfId="16" applyFont="1" applyFill="1" applyBorder="1" applyAlignment="1">
      <alignment vertical="center" shrinkToFit="1"/>
    </xf>
    <xf numFmtId="0" fontId="38" fillId="0" borderId="0" xfId="16" applyFont="1" applyFill="1" applyAlignment="1">
      <alignment horizontal="center" vertical="center" shrinkToFit="1"/>
    </xf>
    <xf numFmtId="49" fontId="38" fillId="0" borderId="102" xfId="16" applyNumberFormat="1" applyFont="1" applyFill="1" applyBorder="1" applyAlignment="1">
      <alignment horizontal="center" vertical="center" shrinkToFit="1"/>
    </xf>
    <xf numFmtId="0" fontId="38" fillId="0" borderId="102" xfId="16" applyFont="1" applyFill="1" applyBorder="1" applyAlignment="1">
      <alignment vertical="center" shrinkToFit="1"/>
    </xf>
    <xf numFmtId="49" fontId="38" fillId="0" borderId="99" xfId="16" applyNumberFormat="1" applyFont="1" applyFill="1" applyBorder="1" applyAlignment="1">
      <alignment horizontal="center" vertical="center" shrinkToFit="1"/>
    </xf>
    <xf numFmtId="0" fontId="38" fillId="0" borderId="74" xfId="20" applyFont="1" applyFill="1" applyBorder="1" applyAlignment="1">
      <alignment vertical="center" shrinkToFit="1"/>
    </xf>
    <xf numFmtId="49" fontId="38" fillId="0" borderId="101" xfId="16" applyNumberFormat="1" applyFont="1" applyFill="1" applyBorder="1" applyAlignment="1">
      <alignment horizontal="center" vertical="center" shrinkToFit="1"/>
    </xf>
    <xf numFmtId="0" fontId="38" fillId="0" borderId="101" xfId="16" applyFont="1" applyFill="1" applyBorder="1" applyAlignment="1">
      <alignment vertical="center" shrinkToFit="1"/>
    </xf>
    <xf numFmtId="0" fontId="38" fillId="0" borderId="49" xfId="16" applyFont="1" applyFill="1" applyBorder="1" applyAlignment="1">
      <alignment vertical="center" shrinkToFit="1"/>
    </xf>
    <xf numFmtId="0" fontId="38" fillId="0" borderId="98" xfId="20" applyFont="1" applyFill="1" applyBorder="1" applyAlignment="1">
      <alignment horizontal="center" vertical="center" shrinkToFit="1"/>
    </xf>
    <xf numFmtId="0" fontId="38" fillId="0" borderId="98" xfId="20" applyFont="1" applyFill="1" applyBorder="1" applyAlignment="1">
      <alignment vertical="center" shrinkToFit="1"/>
    </xf>
    <xf numFmtId="0" fontId="38" fillId="0" borderId="70" xfId="20" applyFont="1" applyFill="1" applyBorder="1" applyAlignment="1">
      <alignment vertical="center" shrinkToFit="1"/>
    </xf>
    <xf numFmtId="0" fontId="38" fillId="0" borderId="103" xfId="16" applyFont="1" applyFill="1" applyBorder="1" applyAlignment="1">
      <alignment vertical="center" shrinkToFit="1"/>
    </xf>
    <xf numFmtId="0" fontId="38" fillId="0" borderId="99" xfId="20" applyFont="1" applyFill="1" applyBorder="1" applyAlignment="1">
      <alignment horizontal="center" vertical="center" shrinkToFit="1"/>
    </xf>
    <xf numFmtId="0" fontId="38" fillId="0" borderId="99" xfId="20" applyFont="1" applyFill="1" applyBorder="1" applyAlignment="1">
      <alignment vertical="center" shrinkToFit="1"/>
    </xf>
    <xf numFmtId="0" fontId="38" fillId="0" borderId="104" xfId="16" applyFont="1" applyFill="1" applyBorder="1" applyAlignment="1">
      <alignment vertical="center" shrinkToFit="1"/>
    </xf>
    <xf numFmtId="49" fontId="38" fillId="0" borderId="101" xfId="20" applyNumberFormat="1" applyFont="1" applyFill="1" applyBorder="1" applyAlignment="1">
      <alignment horizontal="center" vertical="center" shrinkToFit="1"/>
    </xf>
    <xf numFmtId="0" fontId="38" fillId="0" borderId="101" xfId="20" applyFont="1" applyFill="1" applyBorder="1" applyAlignment="1">
      <alignment vertical="center" shrinkToFit="1"/>
    </xf>
    <xf numFmtId="0" fontId="38" fillId="0" borderId="77" xfId="20" applyFont="1" applyFill="1" applyBorder="1" applyAlignment="1">
      <alignment vertical="center" shrinkToFit="1"/>
    </xf>
    <xf numFmtId="0" fontId="38" fillId="0" borderId="105" xfId="16" applyFont="1" applyFill="1" applyBorder="1" applyAlignment="1">
      <alignment vertical="center" shrinkToFit="1"/>
    </xf>
    <xf numFmtId="0" fontId="38" fillId="0" borderId="102" xfId="20" applyFont="1" applyFill="1" applyBorder="1" applyAlignment="1">
      <alignment horizontal="center" vertical="center" shrinkToFit="1"/>
    </xf>
    <xf numFmtId="0" fontId="38" fillId="0" borderId="102" xfId="20" applyFont="1" applyFill="1" applyBorder="1" applyAlignment="1">
      <alignment vertical="center" shrinkToFit="1"/>
    </xf>
    <xf numFmtId="0" fontId="38" fillId="0" borderId="72" xfId="20" applyFont="1" applyFill="1" applyBorder="1" applyAlignment="1">
      <alignment vertical="center" shrinkToFit="1"/>
    </xf>
    <xf numFmtId="0" fontId="38" fillId="0" borderId="106" xfId="16" applyFont="1" applyFill="1" applyBorder="1" applyAlignment="1">
      <alignment vertical="center" shrinkToFit="1"/>
    </xf>
    <xf numFmtId="49" fontId="38" fillId="0" borderId="98" xfId="16" applyNumberFormat="1" applyFont="1" applyFill="1" applyBorder="1" applyAlignment="1">
      <alignment horizontal="center" vertical="center" shrinkToFit="1"/>
    </xf>
    <xf numFmtId="0" fontId="38" fillId="0" borderId="107" xfId="16" applyFont="1" applyFill="1" applyBorder="1" applyAlignment="1">
      <alignment vertical="center" shrinkToFit="1"/>
    </xf>
    <xf numFmtId="49" fontId="38" fillId="0" borderId="99" xfId="16" applyNumberFormat="1" applyFont="1" applyFill="1" applyBorder="1" applyAlignment="1">
      <alignment horizontal="left" vertical="center" shrinkToFit="1"/>
    </xf>
    <xf numFmtId="49" fontId="38" fillId="0" borderId="98" xfId="16" applyNumberFormat="1" applyFont="1" applyFill="1" applyBorder="1" applyAlignment="1">
      <alignment vertical="center" shrinkToFit="1"/>
    </xf>
    <xf numFmtId="49" fontId="38" fillId="0" borderId="99" xfId="16" applyNumberFormat="1" applyFont="1" applyFill="1" applyBorder="1" applyAlignment="1">
      <alignment vertical="center" shrinkToFit="1"/>
    </xf>
    <xf numFmtId="0" fontId="37" fillId="9" borderId="14" xfId="16" applyFont="1" applyFill="1" applyBorder="1" applyAlignment="1">
      <alignment horizontal="left" vertical="center" shrinkToFit="1"/>
    </xf>
    <xf numFmtId="0" fontId="37" fillId="9" borderId="14" xfId="16" applyFont="1" applyFill="1" applyBorder="1" applyAlignment="1">
      <alignment vertical="center" shrinkToFit="1"/>
    </xf>
    <xf numFmtId="0" fontId="40" fillId="0" borderId="0" xfId="9" applyFont="1" applyFill="1" applyBorder="1" applyAlignment="1">
      <alignment vertical="center"/>
    </xf>
    <xf numFmtId="0" fontId="40" fillId="0" borderId="0" xfId="9" applyFont="1" applyFill="1" applyBorder="1" applyAlignment="1">
      <alignment vertical="center" wrapText="1"/>
    </xf>
    <xf numFmtId="0" fontId="40" fillId="0" borderId="37" xfId="0" applyFont="1" applyFill="1" applyBorder="1" applyAlignment="1" applyProtection="1">
      <alignment horizontal="center" vertical="center"/>
    </xf>
    <xf numFmtId="0" fontId="40" fillId="0" borderId="38" xfId="0" applyFont="1" applyFill="1" applyBorder="1" applyAlignment="1" applyProtection="1">
      <alignment horizontal="center" vertical="center"/>
    </xf>
    <xf numFmtId="0" fontId="61" fillId="0" borderId="0" xfId="9" applyFont="1" applyFill="1" applyBorder="1" applyAlignment="1">
      <alignment vertical="center"/>
    </xf>
    <xf numFmtId="0" fontId="40" fillId="0" borderId="55" xfId="0" applyFont="1" applyFill="1" applyBorder="1" applyAlignment="1" applyProtection="1">
      <alignment horizontal="right" vertical="center"/>
      <protection locked="0"/>
    </xf>
    <xf numFmtId="49" fontId="38" fillId="0" borderId="107" xfId="16" applyNumberFormat="1" applyFont="1" applyFill="1" applyBorder="1" applyAlignment="1">
      <alignment horizontal="left" vertical="center" shrinkToFit="1"/>
    </xf>
    <xf numFmtId="0" fontId="40" fillId="0" borderId="22" xfId="0" applyFont="1" applyFill="1" applyBorder="1" applyAlignment="1" applyProtection="1">
      <alignment vertical="center" wrapText="1"/>
    </xf>
    <xf numFmtId="0" fontId="40" fillId="0" borderId="0" xfId="0" applyFont="1" applyFill="1" applyBorder="1" applyAlignment="1" applyProtection="1">
      <alignment vertical="center" wrapText="1"/>
    </xf>
    <xf numFmtId="0" fontId="40" fillId="0" borderId="53" xfId="0" applyFont="1" applyFill="1" applyBorder="1" applyAlignment="1" applyProtection="1">
      <alignment horizontal="center" vertical="center"/>
    </xf>
    <xf numFmtId="0" fontId="40" fillId="0" borderId="41" xfId="0" applyFont="1" applyFill="1" applyBorder="1" applyAlignment="1" applyProtection="1">
      <alignment vertical="center"/>
    </xf>
    <xf numFmtId="0" fontId="10" fillId="0" borderId="0" xfId="0" applyFont="1" applyProtection="1">
      <alignment vertical="center"/>
    </xf>
    <xf numFmtId="0" fontId="8" fillId="0" borderId="0" xfId="9" applyFont="1" applyAlignment="1" applyProtection="1">
      <alignment vertical="center"/>
    </xf>
    <xf numFmtId="0" fontId="62" fillId="0" borderId="0" xfId="9" applyFont="1" applyAlignment="1" applyProtection="1">
      <alignment vertical="center" wrapText="1"/>
    </xf>
    <xf numFmtId="0" fontId="62" fillId="0" borderId="0" xfId="9" applyFont="1" applyAlignment="1" applyProtection="1">
      <alignment horizontal="center" vertical="center" wrapText="1"/>
    </xf>
    <xf numFmtId="0" fontId="63" fillId="0" borderId="0" xfId="0" applyFont="1" applyProtection="1">
      <alignment vertical="center"/>
    </xf>
    <xf numFmtId="0" fontId="62" fillId="0" borderId="0" xfId="0" applyFont="1" applyProtection="1">
      <alignment vertical="center"/>
    </xf>
    <xf numFmtId="0" fontId="8" fillId="0" borderId="24" xfId="0" applyFont="1" applyBorder="1" applyProtection="1">
      <alignment vertical="center"/>
    </xf>
    <xf numFmtId="0" fontId="63" fillId="0" borderId="44" xfId="0" applyFont="1" applyBorder="1" applyProtection="1">
      <alignment vertical="center"/>
    </xf>
    <xf numFmtId="0" fontId="63" fillId="0" borderId="47" xfId="0" applyFont="1" applyBorder="1" applyProtection="1">
      <alignment vertical="center"/>
    </xf>
    <xf numFmtId="0" fontId="62" fillId="0" borderId="47" xfId="0" applyFont="1" applyBorder="1" applyAlignment="1" applyProtection="1">
      <alignment horizontal="left" vertical="center"/>
    </xf>
    <xf numFmtId="0" fontId="8" fillId="0" borderId="111" xfId="0" applyFont="1" applyBorder="1" applyProtection="1">
      <alignment vertical="center"/>
    </xf>
    <xf numFmtId="0" fontId="63" fillId="0" borderId="40" xfId="0" applyFont="1" applyBorder="1" applyProtection="1">
      <alignment vertical="center"/>
    </xf>
    <xf numFmtId="0" fontId="63" fillId="0" borderId="55" xfId="0" applyFont="1" applyBorder="1" applyProtection="1">
      <alignment vertical="center"/>
    </xf>
    <xf numFmtId="0" fontId="62" fillId="0" borderId="55" xfId="0" applyFont="1" applyBorder="1" applyAlignment="1" applyProtection="1">
      <alignment horizontal="left" vertical="center"/>
    </xf>
    <xf numFmtId="0" fontId="62" fillId="0" borderId="0" xfId="0" applyFont="1" applyAlignment="1" applyProtection="1">
      <alignment vertical="top" shrinkToFit="1"/>
    </xf>
    <xf numFmtId="0" fontId="43" fillId="0" borderId="0" xfId="0" applyFont="1" applyFill="1" applyBorder="1" applyAlignment="1" applyProtection="1">
      <alignment horizontal="left" vertical="center" shrinkToFit="1"/>
      <protection locked="0"/>
    </xf>
    <xf numFmtId="0" fontId="8" fillId="0" borderId="44" xfId="0" applyFont="1" applyBorder="1" applyProtection="1">
      <alignment vertical="center"/>
    </xf>
    <xf numFmtId="182" fontId="8" fillId="0" borderId="0" xfId="0" applyNumberFormat="1" applyFont="1" applyProtection="1">
      <alignment vertical="center"/>
    </xf>
    <xf numFmtId="183" fontId="62" fillId="0" borderId="0" xfId="0" applyNumberFormat="1" applyFont="1" applyAlignment="1" applyProtection="1">
      <alignment vertical="top" shrinkToFit="1"/>
    </xf>
    <xf numFmtId="0" fontId="8" fillId="0" borderId="59" xfId="0" applyFont="1" applyBorder="1" applyAlignment="1" applyProtection="1">
      <alignment horizontal="left" vertical="center"/>
    </xf>
    <xf numFmtId="0" fontId="8" fillId="0" borderId="27" xfId="0" applyFont="1" applyBorder="1" applyAlignment="1" applyProtection="1">
      <alignment horizontal="left" vertical="center"/>
    </xf>
    <xf numFmtId="0" fontId="40" fillId="0" borderId="15" xfId="0" applyFont="1" applyFill="1" applyBorder="1" applyAlignment="1" applyProtection="1">
      <alignment vertical="center" wrapText="1"/>
    </xf>
    <xf numFmtId="0" fontId="38" fillId="0" borderId="4" xfId="0" applyFont="1" applyBorder="1" applyAlignment="1" applyProtection="1">
      <alignment vertical="center"/>
    </xf>
    <xf numFmtId="0" fontId="38" fillId="0" borderId="3" xfId="0" applyFont="1" applyBorder="1" applyAlignment="1" applyProtection="1">
      <alignment vertical="center"/>
    </xf>
    <xf numFmtId="0" fontId="38" fillId="0" borderId="57" xfId="0" applyFont="1" applyBorder="1" applyProtection="1">
      <alignment vertical="center"/>
    </xf>
    <xf numFmtId="0" fontId="38" fillId="0" borderId="35" xfId="0" applyFont="1" applyBorder="1" applyAlignment="1" applyProtection="1">
      <alignment horizontal="right" vertical="center"/>
    </xf>
    <xf numFmtId="0" fontId="38" fillId="0" borderId="40" xfId="0" applyFont="1" applyBorder="1" applyAlignment="1" applyProtection="1">
      <alignment vertical="center"/>
    </xf>
    <xf numFmtId="0" fontId="38" fillId="0" borderId="11" xfId="0" applyFont="1" applyBorder="1" applyAlignment="1" applyProtection="1">
      <alignment horizontal="right" vertical="center"/>
    </xf>
    <xf numFmtId="0" fontId="38" fillId="0" borderId="12" xfId="0" applyFont="1" applyBorder="1" applyAlignment="1" applyProtection="1">
      <alignment horizontal="center" vertical="center"/>
    </xf>
    <xf numFmtId="0" fontId="38" fillId="0" borderId="63" xfId="0" applyFont="1" applyBorder="1" applyAlignment="1" applyProtection="1">
      <alignment horizontal="left" vertical="center"/>
    </xf>
    <xf numFmtId="0" fontId="38" fillId="0" borderId="44" xfId="0" applyFont="1" applyBorder="1" applyAlignment="1" applyProtection="1">
      <alignment horizontal="left" vertical="center"/>
    </xf>
    <xf numFmtId="0" fontId="38" fillId="0" borderId="44" xfId="0" applyFont="1" applyBorder="1" applyProtection="1">
      <alignment vertical="center"/>
    </xf>
    <xf numFmtId="0" fontId="38" fillId="0" borderId="45" xfId="0" applyFont="1" applyBorder="1" applyProtection="1">
      <alignment vertical="center"/>
    </xf>
    <xf numFmtId="0" fontId="38" fillId="0" borderId="30" xfId="0" applyFont="1" applyBorder="1" applyProtection="1">
      <alignment vertical="center"/>
    </xf>
    <xf numFmtId="0" fontId="38" fillId="0" borderId="0" xfId="0" applyFont="1" applyBorder="1" applyProtection="1">
      <alignment vertical="center"/>
    </xf>
    <xf numFmtId="0" fontId="38" fillId="0" borderId="0" xfId="0" applyFont="1" applyProtection="1">
      <alignment vertical="center"/>
    </xf>
    <xf numFmtId="0" fontId="38" fillId="0" borderId="4" xfId="0" applyFont="1" applyBorder="1" applyAlignment="1" applyProtection="1">
      <alignment vertical="center" wrapText="1"/>
    </xf>
    <xf numFmtId="0" fontId="38" fillId="0" borderId="31" xfId="0" applyFont="1" applyBorder="1" applyProtection="1">
      <alignment vertical="center"/>
    </xf>
    <xf numFmtId="0" fontId="38" fillId="0" borderId="15" xfId="0" applyFont="1" applyBorder="1" applyProtection="1">
      <alignment vertical="center"/>
    </xf>
    <xf numFmtId="0" fontId="38" fillId="0" borderId="59" xfId="0" applyFont="1" applyBorder="1" applyAlignment="1" applyProtection="1">
      <alignment horizontal="left" vertical="center"/>
    </xf>
    <xf numFmtId="0" fontId="38" fillId="0" borderId="27" xfId="0" applyFont="1" applyBorder="1" applyAlignment="1" applyProtection="1">
      <alignment horizontal="left" vertical="center"/>
    </xf>
    <xf numFmtId="0" fontId="38" fillId="0" borderId="16" xfId="0" applyFont="1" applyBorder="1" applyAlignment="1" applyProtection="1">
      <alignment horizontal="left" vertical="center"/>
    </xf>
    <xf numFmtId="0" fontId="38" fillId="0" borderId="52" xfId="0" applyFont="1" applyBorder="1" applyAlignment="1" applyProtection="1">
      <alignment horizontal="center" vertical="center"/>
    </xf>
    <xf numFmtId="0" fontId="8" fillId="0" borderId="36" xfId="0" applyFont="1" applyBorder="1" applyAlignment="1" applyProtection="1">
      <alignment horizontal="center" vertical="center"/>
    </xf>
    <xf numFmtId="0" fontId="8" fillId="0" borderId="47" xfId="0" applyFont="1" applyBorder="1" applyProtection="1">
      <alignment vertical="center"/>
    </xf>
    <xf numFmtId="0" fontId="62" fillId="0" borderId="35" xfId="0" applyFont="1" applyBorder="1" applyAlignment="1" applyProtection="1">
      <alignment horizontal="left" vertical="center"/>
    </xf>
    <xf numFmtId="0" fontId="8" fillId="0" borderId="37" xfId="0" applyFont="1" applyBorder="1" applyAlignment="1" applyProtection="1">
      <alignment horizontal="center" vertical="center"/>
    </xf>
    <xf numFmtId="0" fontId="8" fillId="0" borderId="30" xfId="0" applyFont="1" applyBorder="1" applyAlignment="1" applyProtection="1">
      <alignment horizontal="left" vertical="center"/>
    </xf>
    <xf numFmtId="0" fontId="8" fillId="0" borderId="0" xfId="0" applyFont="1" applyAlignment="1" applyProtection="1">
      <alignment horizontal="left" vertical="center"/>
    </xf>
    <xf numFmtId="0" fontId="62" fillId="0" borderId="11" xfId="0" applyFont="1" applyBorder="1" applyAlignment="1" applyProtection="1">
      <alignment horizontal="left" vertical="center"/>
    </xf>
    <xf numFmtId="0" fontId="8" fillId="0" borderId="52" xfId="0" applyFont="1" applyBorder="1" applyAlignment="1" applyProtection="1">
      <alignment horizontal="center" vertical="center"/>
    </xf>
    <xf numFmtId="0" fontId="8" fillId="0" borderId="27" xfId="0" applyFont="1" applyBorder="1" applyProtection="1">
      <alignment vertical="center"/>
    </xf>
    <xf numFmtId="0" fontId="8" fillId="0" borderId="57" xfId="0" applyFont="1" applyBorder="1" applyProtection="1">
      <alignment vertical="center"/>
    </xf>
    <xf numFmtId="0" fontId="8" fillId="0" borderId="38" xfId="0" applyFont="1" applyBorder="1" applyAlignment="1" applyProtection="1">
      <alignment horizontal="center" vertical="center"/>
    </xf>
    <xf numFmtId="0" fontId="8" fillId="0" borderId="31" xfId="0" applyFont="1" applyBorder="1" applyAlignment="1" applyProtection="1">
      <alignment horizontal="left" vertical="center"/>
    </xf>
    <xf numFmtId="0" fontId="8" fillId="0" borderId="15" xfId="0" applyFont="1" applyBorder="1" applyAlignment="1" applyProtection="1">
      <alignment horizontal="left" vertical="center"/>
    </xf>
    <xf numFmtId="0" fontId="8" fillId="0" borderId="22" xfId="0" applyFont="1" applyBorder="1" applyAlignment="1" applyProtection="1">
      <alignment horizontal="left" vertical="center" wrapText="1"/>
    </xf>
    <xf numFmtId="0" fontId="8" fillId="0" borderId="56" xfId="0" applyFont="1" applyBorder="1" applyAlignment="1" applyProtection="1">
      <alignment horizontal="left" vertical="center"/>
    </xf>
    <xf numFmtId="0" fontId="8" fillId="0" borderId="57" xfId="0" applyFont="1" applyBorder="1" applyAlignment="1" applyProtection="1">
      <alignment horizontal="left" vertical="center"/>
    </xf>
    <xf numFmtId="0" fontId="8" fillId="0" borderId="4" xfId="0" applyFont="1" applyBorder="1" applyAlignment="1" applyProtection="1">
      <alignment horizontal="left" vertical="center" wrapText="1"/>
    </xf>
    <xf numFmtId="0" fontId="8" fillId="0" borderId="41" xfId="0" applyFont="1" applyBorder="1" applyAlignment="1" applyProtection="1">
      <alignment horizontal="left" vertical="center"/>
    </xf>
    <xf numFmtId="0" fontId="8" fillId="0" borderId="40" xfId="0" applyFont="1" applyBorder="1" applyAlignment="1" applyProtection="1">
      <alignment horizontal="left" vertical="center"/>
    </xf>
    <xf numFmtId="0" fontId="8" fillId="0" borderId="55" xfId="0" applyFont="1" applyBorder="1" applyAlignment="1" applyProtection="1">
      <alignment horizontal="left" vertical="center"/>
    </xf>
    <xf numFmtId="0" fontId="8" fillId="0" borderId="28" xfId="0" applyFont="1" applyBorder="1" applyAlignment="1" applyProtection="1">
      <alignment horizontal="left" vertical="center"/>
    </xf>
    <xf numFmtId="0" fontId="10" fillId="4" borderId="20" xfId="9" applyFont="1" applyFill="1" applyBorder="1" applyAlignment="1" applyProtection="1">
      <alignment horizontal="center" vertical="center" wrapText="1"/>
    </xf>
    <xf numFmtId="178" fontId="10" fillId="0" borderId="14" xfId="13" applyNumberFormat="1" applyFont="1" applyFill="1" applyBorder="1" applyAlignment="1" applyProtection="1">
      <alignment horizontal="right" vertical="center"/>
      <protection locked="0"/>
    </xf>
    <xf numFmtId="178" fontId="10" fillId="0" borderId="21" xfId="13" applyNumberFormat="1" applyFont="1" applyFill="1" applyBorder="1" applyAlignment="1" applyProtection="1">
      <alignment horizontal="right" vertical="center"/>
      <protection locked="0"/>
    </xf>
    <xf numFmtId="178" fontId="10" fillId="0" borderId="112" xfId="13" applyNumberFormat="1" applyFont="1" applyFill="1" applyBorder="1" applyAlignment="1" applyProtection="1">
      <alignment horizontal="right" vertical="center"/>
    </xf>
    <xf numFmtId="0" fontId="10" fillId="0" borderId="24" xfId="9" applyFont="1" applyFill="1" applyBorder="1" applyAlignment="1" applyProtection="1">
      <alignment horizontal="center" vertical="center"/>
    </xf>
    <xf numFmtId="0" fontId="10" fillId="0" borderId="25" xfId="9" applyFont="1" applyFill="1" applyBorder="1" applyAlignment="1" applyProtection="1">
      <alignment horizontal="center" vertical="center"/>
    </xf>
    <xf numFmtId="0" fontId="10" fillId="0" borderId="25" xfId="9" applyFont="1" applyFill="1" applyBorder="1" applyAlignment="1" applyProtection="1">
      <alignment horizontal="center" vertical="center" shrinkToFit="1"/>
    </xf>
    <xf numFmtId="178" fontId="10" fillId="0" borderId="25" xfId="13" applyNumberFormat="1" applyFont="1" applyFill="1" applyBorder="1" applyAlignment="1" applyProtection="1">
      <alignment horizontal="right" vertical="center"/>
      <protection locked="0"/>
    </xf>
    <xf numFmtId="178" fontId="10" fillId="0" borderId="26" xfId="13" applyNumberFormat="1" applyFont="1" applyFill="1" applyBorder="1" applyAlignment="1" applyProtection="1">
      <alignment horizontal="right" vertical="center"/>
      <protection locked="0"/>
    </xf>
    <xf numFmtId="178" fontId="10" fillId="0" borderId="113" xfId="13" applyNumberFormat="1" applyFont="1" applyFill="1" applyBorder="1" applyAlignment="1" applyProtection="1">
      <alignment horizontal="right" vertical="center"/>
    </xf>
    <xf numFmtId="0" fontId="10" fillId="4" borderId="51" xfId="9" applyFont="1" applyFill="1" applyBorder="1" applyAlignment="1" applyProtection="1">
      <alignment horizontal="center" vertical="center" wrapText="1"/>
    </xf>
    <xf numFmtId="0" fontId="65" fillId="0" borderId="48" xfId="0" applyFont="1" applyBorder="1" applyAlignment="1" applyProtection="1">
      <alignment horizontal="left" vertical="center" wrapText="1"/>
    </xf>
    <xf numFmtId="0" fontId="65" fillId="0" borderId="11" xfId="0" applyFont="1" applyBorder="1" applyAlignment="1" applyProtection="1">
      <alignment horizontal="left" vertical="center" wrapText="1"/>
    </xf>
    <xf numFmtId="0" fontId="38" fillId="0" borderId="52" xfId="0" applyFont="1" applyBorder="1" applyAlignment="1" applyProtection="1">
      <alignment horizontal="center" vertical="center" wrapText="1"/>
    </xf>
    <xf numFmtId="0" fontId="38" fillId="0" borderId="13" xfId="0" applyFont="1" applyBorder="1" applyAlignment="1" applyProtection="1">
      <alignment horizontal="center" vertical="center"/>
    </xf>
    <xf numFmtId="0" fontId="38" fillId="0" borderId="39" xfId="0" applyFont="1" applyBorder="1" applyAlignment="1" applyProtection="1">
      <alignment vertical="center"/>
    </xf>
    <xf numFmtId="0" fontId="40" fillId="0" borderId="40" xfId="0" applyFont="1" applyFill="1" applyBorder="1" applyAlignment="1" applyProtection="1">
      <alignment vertical="center"/>
    </xf>
    <xf numFmtId="0" fontId="40" fillId="2" borderId="40" xfId="0" applyFont="1" applyFill="1" applyBorder="1" applyAlignment="1" applyProtection="1">
      <alignment vertical="center" shrinkToFit="1"/>
      <protection locked="0"/>
    </xf>
    <xf numFmtId="0" fontId="40" fillId="0" borderId="40" xfId="0" applyFont="1" applyFill="1" applyBorder="1" applyAlignment="1" applyProtection="1">
      <alignment horizontal="center" vertical="center"/>
    </xf>
    <xf numFmtId="0" fontId="38" fillId="0" borderId="40" xfId="0" applyFont="1" applyBorder="1" applyProtection="1">
      <alignment vertical="center"/>
    </xf>
    <xf numFmtId="0" fontId="38" fillId="2" borderId="40" xfId="0" applyFont="1" applyFill="1" applyBorder="1" applyProtection="1">
      <alignment vertical="center"/>
      <protection locked="0"/>
    </xf>
    <xf numFmtId="0" fontId="38" fillId="0" borderId="55" xfId="0" applyFont="1" applyBorder="1" applyProtection="1">
      <alignment vertical="center"/>
    </xf>
    <xf numFmtId="0" fontId="40" fillId="0" borderId="35" xfId="0" applyFont="1" applyFill="1" applyBorder="1" applyAlignment="1" applyProtection="1"/>
    <xf numFmtId="0" fontId="40" fillId="0" borderId="57" xfId="0" applyFont="1" applyFill="1" applyBorder="1" applyAlignment="1" applyProtection="1"/>
    <xf numFmtId="0" fontId="20" fillId="0" borderId="0" xfId="16" applyFont="1" applyFill="1" applyBorder="1" applyAlignment="1" applyProtection="1">
      <alignment vertical="center"/>
    </xf>
    <xf numFmtId="0" fontId="20" fillId="5" borderId="87" xfId="16" applyFont="1" applyFill="1" applyBorder="1" applyAlignment="1" applyProtection="1">
      <alignment horizontal="left" vertical="center" shrinkToFit="1"/>
    </xf>
    <xf numFmtId="0" fontId="40" fillId="0" borderId="0" xfId="17" applyFont="1" applyProtection="1"/>
    <xf numFmtId="0" fontId="66" fillId="0" borderId="0" xfId="17" applyFont="1" applyAlignment="1" applyProtection="1"/>
    <xf numFmtId="0" fontId="66" fillId="0" borderId="0" xfId="17" applyFont="1" applyAlignment="1" applyProtection="1">
      <alignment horizontal="center" shrinkToFit="1"/>
    </xf>
    <xf numFmtId="0" fontId="66" fillId="0" borderId="0" xfId="17" applyFont="1" applyAlignment="1" applyProtection="1">
      <alignment horizontal="right" shrinkToFit="1"/>
    </xf>
    <xf numFmtId="0" fontId="40" fillId="0" borderId="0" xfId="17" applyFont="1" applyAlignment="1" applyProtection="1">
      <alignment horizontal="right"/>
    </xf>
    <xf numFmtId="0" fontId="68" fillId="0" borderId="0" xfId="17" applyFont="1" applyProtection="1"/>
    <xf numFmtId="0" fontId="40" fillId="0" borderId="0" xfId="17" applyFont="1" applyAlignment="1" applyProtection="1">
      <alignment shrinkToFit="1"/>
    </xf>
    <xf numFmtId="0" fontId="69" fillId="0" borderId="0" xfId="17" applyFont="1" applyAlignment="1" applyProtection="1">
      <alignment horizontal="center"/>
    </xf>
    <xf numFmtId="0" fontId="23" fillId="0" borderId="0" xfId="17"/>
    <xf numFmtId="0" fontId="40" fillId="0" borderId="0" xfId="17" applyFont="1" applyAlignment="1">
      <alignment vertical="center"/>
    </xf>
    <xf numFmtId="0" fontId="40" fillId="0" borderId="0" xfId="17" applyFont="1" applyAlignment="1">
      <alignment horizontal="left"/>
    </xf>
    <xf numFmtId="0" fontId="71" fillId="0" borderId="0" xfId="17" applyFont="1" applyAlignment="1">
      <alignment horizontal="left" vertical="center"/>
    </xf>
    <xf numFmtId="0" fontId="46" fillId="0" borderId="0" xfId="17" applyFont="1" applyAlignment="1">
      <alignment vertical="center"/>
    </xf>
    <xf numFmtId="0" fontId="40" fillId="0" borderId="0" xfId="17" applyFont="1"/>
    <xf numFmtId="0" fontId="40" fillId="0" borderId="0" xfId="17" applyFont="1" applyAlignment="1">
      <alignment horizontal="center" shrinkToFit="1"/>
    </xf>
    <xf numFmtId="49" fontId="40" fillId="0" borderId="0" xfId="17" applyNumberFormat="1" applyFont="1" applyAlignment="1">
      <alignment horizontal="center"/>
    </xf>
    <xf numFmtId="38" fontId="40" fillId="0" borderId="0" xfId="17" applyNumberFormat="1" applyFont="1" applyAlignment="1">
      <alignment horizontal="center"/>
    </xf>
    <xf numFmtId="0" fontId="40" fillId="0" borderId="0" xfId="17" applyFont="1" applyAlignment="1">
      <alignment horizontal="center"/>
    </xf>
    <xf numFmtId="49" fontId="20" fillId="0" borderId="90" xfId="16" applyNumberFormat="1" applyFont="1" applyFill="1" applyBorder="1" applyAlignment="1" applyProtection="1">
      <alignment horizontal="center" vertical="center" shrinkToFit="1"/>
    </xf>
    <xf numFmtId="0" fontId="27" fillId="0" borderId="73" xfId="8" applyFont="1" applyFill="1" applyBorder="1" applyAlignment="1" applyProtection="1">
      <alignment horizontal="center" vertical="center" shrinkToFit="1"/>
    </xf>
    <xf numFmtId="0" fontId="20" fillId="0" borderId="0" xfId="8" applyFont="1" applyFill="1" applyProtection="1">
      <alignment vertical="center"/>
    </xf>
    <xf numFmtId="0" fontId="20" fillId="7" borderId="88" xfId="16" applyFont="1" applyFill="1" applyBorder="1" applyAlignment="1" applyProtection="1">
      <alignment vertical="center" shrinkToFit="1"/>
    </xf>
    <xf numFmtId="49" fontId="20" fillId="0" borderId="0" xfId="16" applyNumberFormat="1" applyFont="1" applyFill="1" applyBorder="1" applyAlignment="1" applyProtection="1">
      <alignment horizontal="center" vertical="center" shrinkToFit="1"/>
    </xf>
    <xf numFmtId="180" fontId="30" fillId="0" borderId="0" xfId="8" applyNumberFormat="1" applyFont="1" applyFill="1" applyBorder="1" applyAlignment="1" applyProtection="1">
      <alignment horizontal="left" vertical="center" shrinkToFit="1"/>
    </xf>
    <xf numFmtId="0" fontId="20" fillId="2" borderId="88" xfId="16" applyFont="1" applyFill="1" applyBorder="1" applyAlignment="1" applyProtection="1">
      <alignment horizontal="center" vertical="center"/>
    </xf>
    <xf numFmtId="180" fontId="30" fillId="2" borderId="88" xfId="22" applyNumberFormat="1" applyFont="1" applyFill="1" applyBorder="1" applyAlignment="1" applyProtection="1">
      <alignment horizontal="center" vertical="center" shrinkToFit="1"/>
    </xf>
    <xf numFmtId="180" fontId="30" fillId="2" borderId="87" xfId="22" applyNumberFormat="1" applyFont="1" applyFill="1" applyBorder="1" applyAlignment="1" applyProtection="1">
      <alignment horizontal="center" vertical="center" shrinkToFit="1"/>
    </xf>
    <xf numFmtId="0" fontId="20" fillId="0" borderId="0" xfId="19" applyFont="1" applyProtection="1">
      <alignment vertical="center"/>
    </xf>
    <xf numFmtId="0" fontId="20" fillId="0" borderId="0" xfId="23" applyFont="1" applyProtection="1">
      <alignment vertical="center"/>
    </xf>
    <xf numFmtId="0" fontId="20" fillId="5" borderId="73" xfId="16" applyFont="1" applyFill="1" applyBorder="1" applyAlignment="1" applyProtection="1">
      <alignment horizontal="left" vertical="center" shrinkToFit="1"/>
    </xf>
    <xf numFmtId="0" fontId="27" fillId="2" borderId="88" xfId="0" applyFont="1" applyFill="1" applyBorder="1" applyAlignment="1" applyProtection="1">
      <alignment horizontal="center" vertical="center" shrinkToFit="1"/>
    </xf>
    <xf numFmtId="0" fontId="27" fillId="2" borderId="92" xfId="0" applyFont="1" applyFill="1" applyBorder="1" applyAlignment="1" applyProtection="1">
      <alignment horizontal="center" vertical="center" shrinkToFit="1"/>
    </xf>
    <xf numFmtId="0" fontId="20" fillId="2" borderId="86" xfId="16" applyFont="1" applyFill="1" applyBorder="1" applyAlignment="1" applyProtection="1">
      <alignment horizontal="center" vertical="center" shrinkToFit="1"/>
    </xf>
    <xf numFmtId="0" fontId="20" fillId="2" borderId="88" xfId="16" applyNumberFormat="1" applyFont="1" applyFill="1" applyBorder="1" applyAlignment="1" applyProtection="1">
      <alignment horizontal="center" vertical="center"/>
    </xf>
    <xf numFmtId="49" fontId="27" fillId="2" borderId="88" xfId="0" applyNumberFormat="1" applyFont="1" applyFill="1" applyBorder="1" applyAlignment="1" applyProtection="1">
      <alignment horizontal="center" vertical="center" shrinkToFit="1"/>
    </xf>
    <xf numFmtId="0" fontId="20" fillId="0" borderId="0" xfId="16" applyFont="1" applyFill="1" applyBorder="1" applyAlignment="1" applyProtection="1">
      <alignment horizontal="center" vertical="center"/>
    </xf>
    <xf numFmtId="49" fontId="38" fillId="2" borderId="87" xfId="16" applyNumberFormat="1" applyFont="1" applyFill="1" applyBorder="1" applyAlignment="1" applyProtection="1">
      <alignment horizontal="left" vertical="center" shrinkToFit="1"/>
    </xf>
    <xf numFmtId="0" fontId="20" fillId="0" borderId="0" xfId="16" applyFont="1" applyBorder="1" applyProtection="1">
      <alignment vertical="center"/>
    </xf>
    <xf numFmtId="0" fontId="20" fillId="0" borderId="0" xfId="0" applyFont="1" applyProtection="1">
      <alignment vertical="center"/>
    </xf>
    <xf numFmtId="0" fontId="66" fillId="0" borderId="0" xfId="0" applyFont="1" applyAlignment="1" applyProtection="1">
      <alignment vertical="center"/>
    </xf>
    <xf numFmtId="0" fontId="66" fillId="0" borderId="0" xfId="16" applyFont="1" applyAlignment="1" applyProtection="1">
      <alignment vertical="center"/>
    </xf>
    <xf numFmtId="49" fontId="38" fillId="0" borderId="100" xfId="16" applyNumberFormat="1" applyFont="1" applyFill="1" applyBorder="1" applyAlignment="1">
      <alignment horizontal="center" vertical="center" shrinkToFit="1"/>
    </xf>
    <xf numFmtId="49" fontId="38" fillId="0" borderId="76" xfId="16" applyNumberFormat="1" applyFont="1" applyFill="1" applyBorder="1" applyAlignment="1">
      <alignment horizontal="center" vertical="center" shrinkToFit="1"/>
    </xf>
    <xf numFmtId="49" fontId="38" fillId="0" borderId="109" xfId="16" applyNumberFormat="1" applyFont="1" applyFill="1" applyBorder="1" applyAlignment="1">
      <alignment horizontal="center" vertical="center" shrinkToFit="1"/>
    </xf>
    <xf numFmtId="49" fontId="38" fillId="0" borderId="74" xfId="8" applyNumberFormat="1" applyFont="1" applyFill="1" applyBorder="1" applyAlignment="1">
      <alignment horizontal="center" vertical="center"/>
    </xf>
    <xf numFmtId="0" fontId="38" fillId="0" borderId="114" xfId="16" applyFont="1" applyFill="1" applyBorder="1" applyAlignment="1">
      <alignment vertical="center" shrinkToFit="1"/>
    </xf>
    <xf numFmtId="0" fontId="27" fillId="2" borderId="88" xfId="17" applyFont="1" applyFill="1" applyBorder="1" applyAlignment="1">
      <alignment horizontal="center" vertical="center" shrinkToFit="1"/>
    </xf>
    <xf numFmtId="0" fontId="20" fillId="2" borderId="89" xfId="16" applyFont="1" applyFill="1" applyBorder="1" applyAlignment="1">
      <alignment horizontal="center" vertical="center" shrinkToFit="1"/>
    </xf>
    <xf numFmtId="0" fontId="20" fillId="2" borderId="88" xfId="16" applyFont="1" applyFill="1" applyBorder="1" applyAlignment="1">
      <alignment horizontal="center" vertical="center" shrinkToFit="1"/>
    </xf>
    <xf numFmtId="0" fontId="27" fillId="2" borderId="92" xfId="17" applyFont="1" applyFill="1" applyBorder="1" applyAlignment="1">
      <alignment horizontal="center" vertical="center" shrinkToFit="1"/>
    </xf>
    <xf numFmtId="0" fontId="27" fillId="2" borderId="89" xfId="17" applyFont="1" applyFill="1" applyBorder="1" applyAlignment="1">
      <alignment horizontal="center" vertical="center" shrinkToFit="1"/>
    </xf>
    <xf numFmtId="49" fontId="27" fillId="2" borderId="88" xfId="17" applyNumberFormat="1" applyFont="1" applyFill="1" applyBorder="1" applyAlignment="1">
      <alignment horizontal="center" vertical="center" shrinkToFit="1"/>
    </xf>
    <xf numFmtId="0" fontId="27" fillId="0" borderId="93" xfId="17" applyFont="1" applyFill="1" applyBorder="1" applyAlignment="1">
      <alignment horizontal="center" vertical="center" shrinkToFit="1"/>
    </xf>
    <xf numFmtId="0" fontId="20" fillId="0" borderId="94" xfId="16" applyFont="1" applyBorder="1" applyAlignment="1">
      <alignment horizontal="left" vertical="center" shrinkToFit="1"/>
    </xf>
    <xf numFmtId="0" fontId="27" fillId="0" borderId="95" xfId="17" applyFont="1" applyFill="1" applyBorder="1" applyAlignment="1">
      <alignment horizontal="center" vertical="center" shrinkToFit="1"/>
    </xf>
    <xf numFmtId="0" fontId="20" fillId="0" borderId="0" xfId="16" applyFont="1" applyBorder="1" applyAlignment="1">
      <alignment horizontal="left" vertical="center" shrinkToFit="1"/>
    </xf>
    <xf numFmtId="49" fontId="20" fillId="2" borderId="88" xfId="16" applyNumberFormat="1" applyFont="1" applyFill="1" applyBorder="1" applyAlignment="1">
      <alignment horizontal="center" vertical="center" shrinkToFit="1"/>
    </xf>
    <xf numFmtId="0" fontId="20" fillId="2" borderId="87" xfId="16" applyFont="1" applyFill="1" applyBorder="1" applyAlignment="1">
      <alignment horizontal="center" vertical="center" shrinkToFit="1"/>
    </xf>
    <xf numFmtId="0" fontId="20" fillId="2" borderId="92" xfId="16" applyFont="1" applyFill="1" applyBorder="1" applyAlignment="1">
      <alignment horizontal="center" vertical="center" shrinkToFit="1"/>
    </xf>
    <xf numFmtId="49" fontId="20" fillId="2" borderId="92" xfId="16" applyNumberFormat="1" applyFont="1" applyFill="1" applyBorder="1" applyAlignment="1">
      <alignment horizontal="center" vertical="center" shrinkToFit="1"/>
    </xf>
    <xf numFmtId="0" fontId="27" fillId="0" borderId="0" xfId="17" applyFont="1" applyFill="1" applyBorder="1" applyAlignment="1">
      <alignment horizontal="center" vertical="center" shrinkToFit="1"/>
    </xf>
    <xf numFmtId="0" fontId="20" fillId="0" borderId="0" xfId="16" applyFont="1" applyFill="1" applyBorder="1" applyAlignment="1">
      <alignment horizontal="left" vertical="center" shrinkToFit="1"/>
    </xf>
    <xf numFmtId="0" fontId="20" fillId="0" borderId="75" xfId="16" applyFont="1" applyBorder="1" applyAlignment="1" applyProtection="1">
      <alignment horizontal="left" vertical="center" shrinkToFit="1"/>
    </xf>
    <xf numFmtId="0" fontId="20" fillId="0" borderId="87" xfId="16" applyFont="1" applyBorder="1" applyAlignment="1" applyProtection="1">
      <alignment horizontal="left" vertical="center" shrinkToFit="1"/>
    </xf>
    <xf numFmtId="180" fontId="30" fillId="0" borderId="88" xfId="22" applyNumberFormat="1" applyFont="1" applyFill="1" applyBorder="1" applyAlignment="1" applyProtection="1">
      <alignment horizontal="left" vertical="center" shrinkToFit="1"/>
    </xf>
    <xf numFmtId="0" fontId="20" fillId="0" borderId="86" xfId="16" applyFont="1" applyBorder="1" applyAlignment="1" applyProtection="1">
      <alignment horizontal="left" vertical="center"/>
    </xf>
    <xf numFmtId="0" fontId="20" fillId="0" borderId="75" xfId="16" applyFont="1" applyBorder="1" applyAlignment="1" applyProtection="1">
      <alignment horizontal="left" vertical="center"/>
    </xf>
    <xf numFmtId="0" fontId="20" fillId="0" borderId="87" xfId="16" applyFont="1" applyBorder="1" applyAlignment="1" applyProtection="1">
      <alignment horizontal="left" vertical="center"/>
    </xf>
    <xf numFmtId="0" fontId="20" fillId="5" borderId="88" xfId="16" applyFont="1" applyFill="1" applyBorder="1" applyAlignment="1" applyProtection="1">
      <alignment horizontal="left" vertical="center" shrinkToFit="1"/>
    </xf>
    <xf numFmtId="0" fontId="20" fillId="0" borderId="86" xfId="16" applyFont="1" applyFill="1" applyBorder="1" applyAlignment="1" applyProtection="1">
      <alignment horizontal="left" vertical="center"/>
    </xf>
    <xf numFmtId="0" fontId="20" fillId="0" borderId="75" xfId="16" applyFont="1" applyFill="1" applyBorder="1" applyAlignment="1" applyProtection="1">
      <alignment horizontal="left" vertical="center"/>
    </xf>
    <xf numFmtId="0" fontId="20" fillId="0" borderId="87" xfId="16" applyFont="1" applyFill="1" applyBorder="1" applyAlignment="1" applyProtection="1">
      <alignment horizontal="left" vertical="center"/>
    </xf>
    <xf numFmtId="180" fontId="30" fillId="0" borderId="0" xfId="0" applyNumberFormat="1" applyFont="1" applyFill="1" applyBorder="1" applyAlignment="1" applyProtection="1">
      <alignment horizontal="left" vertical="center" shrinkToFit="1"/>
    </xf>
    <xf numFmtId="0" fontId="20" fillId="0" borderId="0" xfId="16" applyFont="1" applyFill="1" applyBorder="1" applyAlignment="1" applyProtection="1">
      <alignment horizontal="left" vertical="center" shrinkToFit="1"/>
    </xf>
    <xf numFmtId="0" fontId="20" fillId="0" borderId="86" xfId="16" applyFont="1" applyBorder="1" applyAlignment="1" applyProtection="1">
      <alignment horizontal="left" vertical="center" shrinkToFit="1"/>
    </xf>
    <xf numFmtId="0" fontId="20" fillId="7" borderId="86" xfId="16" applyFont="1" applyFill="1" applyBorder="1" applyAlignment="1" applyProtection="1">
      <alignment horizontal="center" vertical="center" shrinkToFit="1"/>
    </xf>
    <xf numFmtId="0" fontId="20" fillId="7" borderId="75" xfId="16" applyFont="1" applyFill="1" applyBorder="1" applyAlignment="1" applyProtection="1">
      <alignment horizontal="center" vertical="center" shrinkToFit="1"/>
    </xf>
    <xf numFmtId="0" fontId="20" fillId="7" borderId="87" xfId="16" applyFont="1" applyFill="1" applyBorder="1" applyAlignment="1" applyProtection="1">
      <alignment horizontal="center" vertical="center" shrinkToFit="1"/>
    </xf>
    <xf numFmtId="0" fontId="20" fillId="8" borderId="93" xfId="16" applyFont="1" applyFill="1" applyBorder="1" applyAlignment="1" applyProtection="1">
      <alignment horizontal="left" vertical="center" shrinkToFit="1"/>
    </xf>
    <xf numFmtId="0" fontId="20" fillId="8" borderId="75" xfId="16" applyFont="1" applyFill="1" applyBorder="1" applyAlignment="1" applyProtection="1">
      <alignment horizontal="left" vertical="center" shrinkToFit="1"/>
    </xf>
    <xf numFmtId="0" fontId="20" fillId="8" borderId="87" xfId="16" applyFont="1" applyFill="1" applyBorder="1" applyAlignment="1" applyProtection="1">
      <alignment horizontal="left" vertical="center" shrinkToFit="1"/>
    </xf>
    <xf numFmtId="0" fontId="20" fillId="5" borderId="86" xfId="16" applyFont="1" applyFill="1" applyBorder="1" applyAlignment="1" applyProtection="1">
      <alignment horizontal="left" vertical="center" shrinkToFit="1"/>
    </xf>
    <xf numFmtId="0" fontId="20" fillId="5" borderId="75" xfId="16" applyFont="1" applyFill="1" applyBorder="1" applyAlignment="1" applyProtection="1">
      <alignment horizontal="left" vertical="center" shrinkToFit="1"/>
    </xf>
    <xf numFmtId="0" fontId="20" fillId="7" borderId="88" xfId="16" applyFont="1" applyFill="1" applyBorder="1" applyAlignment="1" applyProtection="1">
      <alignment horizontal="center" vertical="center" shrinkToFit="1"/>
    </xf>
    <xf numFmtId="0" fontId="20" fillId="0" borderId="86" xfId="16" applyFont="1" applyFill="1" applyBorder="1" applyAlignment="1" applyProtection="1">
      <alignment vertical="center"/>
    </xf>
    <xf numFmtId="0" fontId="20" fillId="0" borderId="75" xfId="16" applyFont="1" applyFill="1" applyBorder="1" applyAlignment="1" applyProtection="1">
      <alignment vertical="center"/>
    </xf>
    <xf numFmtId="0" fontId="20" fillId="0" borderId="87" xfId="16" applyFont="1" applyFill="1" applyBorder="1" applyAlignment="1" applyProtection="1">
      <alignment vertical="center"/>
    </xf>
    <xf numFmtId="0" fontId="20" fillId="0" borderId="88" xfId="16" applyFont="1" applyFill="1" applyBorder="1" applyAlignment="1" applyProtection="1">
      <alignment horizontal="left" vertical="center"/>
    </xf>
    <xf numFmtId="180" fontId="30" fillId="7" borderId="87" xfId="22" applyNumberFormat="1" applyFont="1" applyFill="1" applyBorder="1" applyAlignment="1" applyProtection="1">
      <alignment horizontal="center" vertical="center" shrinkToFit="1"/>
    </xf>
    <xf numFmtId="180" fontId="30" fillId="7" borderId="88" xfId="22" applyNumberFormat="1" applyFont="1" applyFill="1" applyBorder="1" applyAlignment="1" applyProtection="1">
      <alignment horizontal="center" vertical="center" shrinkToFit="1"/>
    </xf>
    <xf numFmtId="0" fontId="20" fillId="0" borderId="86" xfId="16" applyFont="1" applyBorder="1" applyAlignment="1">
      <alignment horizontal="left" vertical="center" shrinkToFit="1"/>
    </xf>
    <xf numFmtId="0" fontId="20" fillId="0" borderId="75" xfId="16" applyFont="1" applyBorder="1" applyAlignment="1">
      <alignment horizontal="left" vertical="center" shrinkToFit="1"/>
    </xf>
    <xf numFmtId="0" fontId="20" fillId="0" borderId="87" xfId="16" applyFont="1" applyBorder="1" applyAlignment="1">
      <alignment horizontal="left" vertical="center" shrinkToFit="1"/>
    </xf>
    <xf numFmtId="0" fontId="20" fillId="0" borderId="86" xfId="16" applyFont="1" applyFill="1" applyBorder="1" applyAlignment="1">
      <alignment horizontal="left" vertical="center" shrinkToFit="1"/>
    </xf>
    <xf numFmtId="0" fontId="20" fillId="0" borderId="75" xfId="16" applyFont="1" applyFill="1" applyBorder="1" applyAlignment="1">
      <alignment horizontal="left" vertical="center" shrinkToFit="1"/>
    </xf>
    <xf numFmtId="0" fontId="20" fillId="0" borderId="87" xfId="16" applyFont="1" applyFill="1" applyBorder="1" applyAlignment="1">
      <alignment horizontal="left" vertical="center" shrinkToFit="1"/>
    </xf>
    <xf numFmtId="0" fontId="20" fillId="0" borderId="0" xfId="16" applyFont="1" applyBorder="1" applyAlignment="1">
      <alignment horizontal="left" vertical="center" shrinkToFit="1"/>
    </xf>
    <xf numFmtId="0" fontId="20" fillId="5" borderId="90" xfId="16" applyFont="1" applyFill="1" applyBorder="1" applyAlignment="1" applyProtection="1">
      <alignment horizontal="left" vertical="center" shrinkToFit="1"/>
    </xf>
    <xf numFmtId="0" fontId="20" fillId="5" borderId="73" xfId="16" applyFont="1" applyFill="1" applyBorder="1" applyAlignment="1" applyProtection="1">
      <alignment horizontal="left" vertical="center" shrinkToFit="1"/>
    </xf>
    <xf numFmtId="0" fontId="20" fillId="0" borderId="88" xfId="16" applyFont="1" applyFill="1" applyBorder="1" applyAlignment="1" applyProtection="1">
      <alignment horizontal="left" vertical="center" shrinkToFit="1"/>
    </xf>
    <xf numFmtId="0" fontId="20" fillId="0" borderId="86" xfId="16" applyFont="1" applyFill="1" applyBorder="1" applyAlignment="1" applyProtection="1">
      <alignment horizontal="left" vertical="center" shrinkToFit="1"/>
    </xf>
    <xf numFmtId="0" fontId="20" fillId="7" borderId="88" xfId="16" applyFont="1" applyFill="1" applyBorder="1" applyAlignment="1" applyProtection="1">
      <alignment horizontal="center" vertical="center"/>
    </xf>
    <xf numFmtId="0" fontId="20" fillId="7" borderId="75" xfId="16" applyFont="1" applyFill="1" applyBorder="1" applyAlignment="1" applyProtection="1">
      <alignment horizontal="center" vertical="center"/>
    </xf>
    <xf numFmtId="0" fontId="20" fillId="7" borderId="86" xfId="16" applyFont="1" applyFill="1" applyBorder="1" applyAlignment="1">
      <alignment horizontal="center" vertical="center" shrinkToFit="1"/>
    </xf>
    <xf numFmtId="0" fontId="20" fillId="7" borderId="75" xfId="16" applyFont="1" applyFill="1" applyBorder="1" applyAlignment="1">
      <alignment horizontal="center" vertical="center" shrinkToFit="1"/>
    </xf>
    <xf numFmtId="0" fontId="20" fillId="7" borderId="87" xfId="16" applyFont="1" applyFill="1" applyBorder="1" applyAlignment="1">
      <alignment horizontal="center" vertical="center" shrinkToFit="1"/>
    </xf>
    <xf numFmtId="0" fontId="20" fillId="0" borderId="90" xfId="16" applyFont="1" applyBorder="1" applyAlignment="1">
      <alignment horizontal="left" vertical="center" shrinkToFit="1"/>
    </xf>
    <xf numFmtId="0" fontId="20" fillId="0" borderId="73" xfId="16" applyFont="1" applyBorder="1" applyAlignment="1">
      <alignment horizontal="left" vertical="center" shrinkToFit="1"/>
    </xf>
    <xf numFmtId="0" fontId="20" fillId="0" borderId="91" xfId="16" applyFont="1" applyBorder="1" applyAlignment="1">
      <alignment horizontal="left" vertical="center" shrinkToFit="1"/>
    </xf>
    <xf numFmtId="0" fontId="20" fillId="0" borderId="0" xfId="14" applyFont="1" applyFill="1" applyAlignment="1" applyProtection="1">
      <alignment horizontal="left" vertical="center" wrapText="1"/>
    </xf>
    <xf numFmtId="49" fontId="20" fillId="0" borderId="0" xfId="14" applyNumberFormat="1" applyFont="1" applyAlignment="1" applyProtection="1">
      <alignment horizontal="left" vertical="center" wrapText="1" shrinkToFit="1"/>
    </xf>
    <xf numFmtId="49" fontId="20" fillId="0" borderId="9" xfId="14" applyNumberFormat="1" applyFont="1" applyBorder="1" applyAlignment="1" applyProtection="1">
      <alignment horizontal="left" vertical="center" wrapText="1" shrinkToFit="1"/>
    </xf>
    <xf numFmtId="38" fontId="22" fillId="2" borderId="56" xfId="15" applyFont="1" applyFill="1" applyBorder="1" applyAlignment="1" applyProtection="1">
      <alignment horizontal="center" vertical="center" shrinkToFit="1"/>
      <protection locked="0"/>
    </xf>
    <xf numFmtId="38" fontId="22" fillId="2" borderId="16" xfId="15" applyFont="1" applyFill="1" applyBorder="1" applyAlignment="1" applyProtection="1">
      <alignment horizontal="center" vertical="center" shrinkToFit="1"/>
      <protection locked="0"/>
    </xf>
    <xf numFmtId="0" fontId="26" fillId="3" borderId="0" xfId="16" applyFont="1" applyFill="1" applyBorder="1" applyAlignment="1" applyProtection="1">
      <alignment horizontal="left" vertical="center"/>
    </xf>
    <xf numFmtId="0" fontId="20" fillId="7" borderId="86" xfId="16" applyFont="1" applyFill="1" applyBorder="1" applyAlignment="1">
      <alignment horizontal="center" vertical="center"/>
    </xf>
    <xf numFmtId="0" fontId="20" fillId="7" borderId="75" xfId="16" applyFont="1" applyFill="1" applyBorder="1" applyAlignment="1">
      <alignment horizontal="center" vertical="center"/>
    </xf>
    <xf numFmtId="0" fontId="20" fillId="7" borderId="87" xfId="16" applyFont="1" applyFill="1" applyBorder="1" applyAlignment="1">
      <alignment horizontal="center" vertical="center"/>
    </xf>
    <xf numFmtId="38" fontId="22" fillId="6" borderId="14" xfId="15" applyFont="1" applyFill="1" applyBorder="1" applyAlignment="1" applyProtection="1">
      <alignment horizontal="center" vertical="center" shrinkToFit="1"/>
    </xf>
    <xf numFmtId="38" fontId="22" fillId="2" borderId="14" xfId="15" applyFont="1" applyFill="1" applyBorder="1" applyAlignment="1" applyProtection="1">
      <alignment horizontal="center" vertical="center" shrinkToFit="1"/>
      <protection locked="0"/>
    </xf>
    <xf numFmtId="38" fontId="22" fillId="2" borderId="14" xfId="21" applyFont="1" applyFill="1" applyBorder="1" applyAlignment="1" applyProtection="1">
      <alignment horizontal="center" vertical="center" shrinkToFit="1"/>
      <protection locked="0"/>
    </xf>
    <xf numFmtId="49" fontId="20" fillId="0" borderId="0" xfId="14" applyNumberFormat="1" applyFont="1" applyFill="1" applyAlignment="1" applyProtection="1">
      <alignment horizontal="left" vertical="center" wrapText="1"/>
    </xf>
    <xf numFmtId="49" fontId="20" fillId="0" borderId="0" xfId="16" applyNumberFormat="1" applyFont="1" applyAlignment="1" applyProtection="1">
      <alignment horizontal="left" vertical="center" wrapText="1"/>
    </xf>
    <xf numFmtId="49" fontId="20" fillId="0" borderId="9" xfId="16" applyNumberFormat="1" applyFont="1" applyBorder="1" applyAlignment="1" applyProtection="1">
      <alignment horizontal="left" vertical="center" wrapText="1"/>
    </xf>
    <xf numFmtId="38" fontId="22" fillId="8" borderId="56" xfId="15" applyFont="1" applyFill="1" applyBorder="1" applyAlignment="1" applyProtection="1">
      <alignment horizontal="center" vertical="center" shrinkToFit="1"/>
      <protection locked="0"/>
    </xf>
    <xf numFmtId="38" fontId="22" fillId="8" borderId="16" xfId="15" applyFont="1" applyFill="1" applyBorder="1" applyAlignment="1" applyProtection="1">
      <alignment horizontal="center" vertical="center" shrinkToFit="1"/>
      <protection locked="0"/>
    </xf>
    <xf numFmtId="49" fontId="20" fillId="0" borderId="0" xfId="14" applyNumberFormat="1" applyFont="1" applyAlignment="1" applyProtection="1">
      <alignment horizontal="left" vertical="center" wrapText="1"/>
    </xf>
    <xf numFmtId="49" fontId="20" fillId="0" borderId="9" xfId="14" applyNumberFormat="1" applyFont="1" applyBorder="1" applyAlignment="1" applyProtection="1">
      <alignment horizontal="left" vertical="center" wrapText="1"/>
    </xf>
    <xf numFmtId="0" fontId="20" fillId="0" borderId="75" xfId="16" applyFont="1" applyFill="1" applyBorder="1" applyAlignment="1" applyProtection="1">
      <alignment horizontal="left" vertical="center" shrinkToFit="1"/>
    </xf>
    <xf numFmtId="0" fontId="20" fillId="0" borderId="87" xfId="16" applyFont="1" applyFill="1" applyBorder="1" applyAlignment="1" applyProtection="1">
      <alignment horizontal="left" vertical="center" shrinkToFit="1"/>
    </xf>
    <xf numFmtId="180" fontId="30" fillId="0" borderId="86" xfId="22" applyNumberFormat="1" applyFont="1" applyFill="1" applyBorder="1" applyAlignment="1" applyProtection="1">
      <alignment horizontal="left" vertical="center" shrinkToFit="1"/>
    </xf>
    <xf numFmtId="180" fontId="30" fillId="0" borderId="75" xfId="22" applyNumberFormat="1" applyFont="1" applyFill="1" applyBorder="1" applyAlignment="1" applyProtection="1">
      <alignment horizontal="left" vertical="center" shrinkToFit="1"/>
    </xf>
    <xf numFmtId="180" fontId="30" fillId="0" borderId="87" xfId="22" applyNumberFormat="1" applyFont="1" applyFill="1" applyBorder="1" applyAlignment="1" applyProtection="1">
      <alignment horizontal="left" vertical="center" shrinkToFit="1"/>
    </xf>
    <xf numFmtId="0" fontId="20" fillId="0" borderId="0" xfId="16" applyFont="1" applyFill="1" applyBorder="1" applyAlignment="1" applyProtection="1">
      <alignment vertical="center"/>
    </xf>
    <xf numFmtId="0" fontId="27" fillId="0" borderId="88" xfId="16" applyFont="1" applyFill="1" applyBorder="1" applyAlignment="1" applyProtection="1">
      <alignment horizontal="left" vertical="center" shrinkToFit="1"/>
    </xf>
    <xf numFmtId="0" fontId="20" fillId="7" borderId="86" xfId="16" applyFont="1" applyFill="1" applyBorder="1" applyAlignment="1" applyProtection="1">
      <alignment horizontal="center" vertical="center"/>
    </xf>
    <xf numFmtId="0" fontId="20" fillId="7" borderId="87" xfId="16" applyFont="1" applyFill="1" applyBorder="1" applyAlignment="1" applyProtection="1">
      <alignment horizontal="center" vertical="center"/>
    </xf>
    <xf numFmtId="0" fontId="20" fillId="0" borderId="19" xfId="16" applyFont="1" applyFill="1" applyBorder="1" applyAlignment="1" applyProtection="1">
      <alignment horizontal="left" vertical="center"/>
    </xf>
    <xf numFmtId="0" fontId="20" fillId="0" borderId="17" xfId="16" applyFont="1" applyFill="1" applyBorder="1" applyAlignment="1" applyProtection="1">
      <alignment horizontal="left" vertical="center"/>
    </xf>
    <xf numFmtId="0" fontId="20" fillId="0" borderId="95" xfId="16" applyFont="1" applyFill="1" applyBorder="1" applyAlignment="1" applyProtection="1">
      <alignment horizontal="left" vertical="center"/>
    </xf>
    <xf numFmtId="0" fontId="20" fillId="0" borderId="90" xfId="16" applyFont="1" applyBorder="1" applyAlignment="1" applyProtection="1">
      <alignment horizontal="left" vertical="center" shrinkToFit="1"/>
    </xf>
    <xf numFmtId="0" fontId="20" fillId="0" borderId="73" xfId="16" applyFont="1" applyBorder="1" applyAlignment="1" applyProtection="1">
      <alignment horizontal="left" vertical="center" shrinkToFit="1"/>
    </xf>
    <xf numFmtId="0" fontId="20" fillId="0" borderId="91" xfId="16" applyFont="1" applyBorder="1" applyAlignment="1" applyProtection="1">
      <alignment horizontal="left" vertical="center" shrinkToFit="1"/>
    </xf>
    <xf numFmtId="0" fontId="20" fillId="5" borderId="87" xfId="16" applyFont="1" applyFill="1" applyBorder="1" applyAlignment="1" applyProtection="1">
      <alignment horizontal="left" vertical="center" shrinkToFit="1"/>
    </xf>
    <xf numFmtId="0" fontId="43" fillId="0" borderId="1" xfId="9" applyFont="1" applyFill="1" applyBorder="1" applyAlignment="1" applyProtection="1">
      <alignment horizontal="distributed" vertical="center"/>
    </xf>
    <xf numFmtId="0" fontId="43" fillId="0" borderId="1" xfId="9" applyFont="1" applyFill="1" applyBorder="1" applyAlignment="1" applyProtection="1">
      <alignment horizontal="center" vertical="center" shrinkToFit="1"/>
      <protection locked="0"/>
    </xf>
    <xf numFmtId="0" fontId="43" fillId="0" borderId="27" xfId="9" applyFont="1" applyFill="1" applyBorder="1" applyAlignment="1" applyProtection="1">
      <alignment horizontal="distributed" vertical="center"/>
    </xf>
    <xf numFmtId="0" fontId="43" fillId="0" borderId="27" xfId="9" applyFont="1" applyFill="1" applyBorder="1" applyAlignment="1" applyProtection="1">
      <alignment horizontal="center" vertical="center" shrinkToFit="1"/>
      <protection locked="0"/>
    </xf>
    <xf numFmtId="0" fontId="40" fillId="0" borderId="52" xfId="0" applyFont="1" applyFill="1" applyBorder="1" applyAlignment="1" applyProtection="1">
      <alignment horizontal="center" vertical="center"/>
    </xf>
    <xf numFmtId="0" fontId="40" fillId="0" borderId="37" xfId="0" applyFont="1" applyFill="1" applyBorder="1" applyAlignment="1" applyProtection="1">
      <alignment horizontal="center" vertical="center"/>
    </xf>
    <xf numFmtId="0" fontId="40" fillId="0" borderId="53" xfId="0" applyFont="1" applyFill="1" applyBorder="1" applyAlignment="1" applyProtection="1">
      <alignment horizontal="center" vertical="center"/>
    </xf>
    <xf numFmtId="0" fontId="43" fillId="0" borderId="59" xfId="0" applyFont="1" applyFill="1" applyBorder="1" applyAlignment="1" applyProtection="1">
      <alignment vertical="center"/>
    </xf>
    <xf numFmtId="0" fontId="43" fillId="0" borderId="4" xfId="0" applyFont="1" applyFill="1" applyBorder="1" applyAlignment="1" applyProtection="1">
      <alignment vertical="center"/>
    </xf>
    <xf numFmtId="0" fontId="40" fillId="0" borderId="4" xfId="0" applyFont="1" applyBorder="1" applyAlignment="1">
      <alignment vertical="center"/>
    </xf>
    <xf numFmtId="0" fontId="43" fillId="0" borderId="30" xfId="0" applyFont="1" applyFill="1" applyBorder="1" applyAlignment="1" applyProtection="1">
      <alignment vertical="center"/>
    </xf>
    <xf numFmtId="0" fontId="43" fillId="0" borderId="0" xfId="0" applyFont="1" applyFill="1" applyBorder="1" applyAlignment="1" applyProtection="1">
      <alignment vertical="center"/>
    </xf>
    <xf numFmtId="0" fontId="40" fillId="0" borderId="0" xfId="0" applyFont="1" applyBorder="1" applyAlignment="1">
      <alignment vertical="center"/>
    </xf>
    <xf numFmtId="0" fontId="43" fillId="0" borderId="43" xfId="0" applyFont="1" applyFill="1" applyBorder="1" applyAlignment="1" applyProtection="1">
      <alignment vertical="center"/>
    </xf>
    <xf numFmtId="0" fontId="43" fillId="0" borderId="1" xfId="0" applyFont="1" applyFill="1" applyBorder="1" applyAlignment="1" applyProtection="1">
      <alignment vertical="center"/>
    </xf>
    <xf numFmtId="0" fontId="40" fillId="0" borderId="1" xfId="0" applyFont="1" applyBorder="1" applyAlignment="1">
      <alignment vertical="center"/>
    </xf>
    <xf numFmtId="0" fontId="40" fillId="0" borderId="38" xfId="0" applyFont="1" applyFill="1" applyBorder="1" applyAlignment="1" applyProtection="1">
      <alignment horizontal="center" vertical="center"/>
    </xf>
    <xf numFmtId="0" fontId="40" fillId="0" borderId="59" xfId="0" applyFont="1" applyFill="1" applyBorder="1" applyAlignment="1" applyProtection="1">
      <alignment horizontal="left" vertical="center" wrapText="1"/>
    </xf>
    <xf numFmtId="0" fontId="40" fillId="0" borderId="4" xfId="0" applyFont="1" applyFill="1" applyBorder="1" applyAlignment="1" applyProtection="1">
      <alignment horizontal="left" vertical="center" wrapText="1"/>
    </xf>
    <xf numFmtId="0" fontId="40" fillId="0" borderId="30" xfId="0" applyFont="1" applyFill="1" applyBorder="1" applyAlignment="1" applyProtection="1">
      <alignment horizontal="left" vertical="center" wrapText="1"/>
    </xf>
    <xf numFmtId="0" fontId="40" fillId="0" borderId="0" xfId="0" applyFont="1" applyFill="1" applyBorder="1" applyAlignment="1" applyProtection="1">
      <alignment horizontal="left" vertical="center" wrapText="1"/>
    </xf>
    <xf numFmtId="0" fontId="40" fillId="0" borderId="31" xfId="0" applyFont="1" applyFill="1" applyBorder="1" applyAlignment="1" applyProtection="1">
      <alignment horizontal="left" vertical="center" wrapText="1"/>
    </xf>
    <xf numFmtId="0" fontId="40" fillId="0" borderId="15" xfId="0" applyFont="1" applyFill="1" applyBorder="1" applyAlignment="1" applyProtection="1">
      <alignment horizontal="left" vertical="center" wrapText="1"/>
    </xf>
    <xf numFmtId="0" fontId="40" fillId="0" borderId="15" xfId="0" applyFont="1" applyBorder="1" applyAlignment="1">
      <alignment vertical="center"/>
    </xf>
    <xf numFmtId="0" fontId="43" fillId="0" borderId="0" xfId="9" applyFont="1" applyFill="1" applyBorder="1" applyAlignment="1" applyProtection="1">
      <alignment horizontal="center" vertical="center" shrinkToFit="1"/>
      <protection locked="0"/>
    </xf>
    <xf numFmtId="0" fontId="40" fillId="0" borderId="2" xfId="0" applyFont="1" applyFill="1" applyBorder="1" applyAlignment="1" applyProtection="1">
      <alignment horizontal="left" vertical="center"/>
      <protection locked="0"/>
    </xf>
    <xf numFmtId="0" fontId="40" fillId="0" borderId="4" xfId="0" applyFont="1" applyFill="1" applyBorder="1" applyAlignment="1" applyProtection="1">
      <alignment horizontal="left" vertical="center"/>
      <protection locked="0"/>
    </xf>
    <xf numFmtId="0" fontId="40" fillId="0" borderId="6" xfId="0" applyFont="1" applyFill="1" applyBorder="1" applyAlignment="1" applyProtection="1">
      <alignment horizontal="left" vertical="center"/>
      <protection locked="0"/>
    </xf>
    <xf numFmtId="0" fontId="40" fillId="0" borderId="0" xfId="0" applyFont="1" applyFill="1" applyBorder="1" applyAlignment="1" applyProtection="1">
      <alignment horizontal="left" vertical="center"/>
      <protection locked="0"/>
    </xf>
    <xf numFmtId="0" fontId="43" fillId="0" borderId="59" xfId="0" applyFont="1" applyFill="1" applyBorder="1" applyAlignment="1" applyProtection="1">
      <alignment horizontal="left" vertical="center"/>
      <protection locked="0"/>
    </xf>
    <xf numFmtId="0" fontId="43" fillId="0" borderId="4" xfId="0" applyFont="1" applyFill="1" applyBorder="1" applyAlignment="1" applyProtection="1">
      <alignment horizontal="left" vertical="center"/>
      <protection locked="0"/>
    </xf>
    <xf numFmtId="0" fontId="43" fillId="0" borderId="11" xfId="0" applyFont="1" applyFill="1" applyBorder="1" applyAlignment="1" applyProtection="1">
      <alignment horizontal="left" vertical="center"/>
      <protection locked="0"/>
    </xf>
    <xf numFmtId="0" fontId="43" fillId="0" borderId="30" xfId="0" applyFont="1" applyFill="1" applyBorder="1" applyAlignment="1" applyProtection="1">
      <alignment horizontal="left" vertical="center"/>
      <protection locked="0"/>
    </xf>
    <xf numFmtId="0" fontId="43" fillId="0" borderId="0" xfId="0" applyFont="1" applyFill="1" applyBorder="1" applyAlignment="1" applyProtection="1">
      <alignment horizontal="left" vertical="center"/>
      <protection locked="0"/>
    </xf>
    <xf numFmtId="0" fontId="43" fillId="0" borderId="7" xfId="0" applyFont="1" applyFill="1" applyBorder="1" applyAlignment="1" applyProtection="1">
      <alignment horizontal="left" vertical="center"/>
      <protection locked="0"/>
    </xf>
    <xf numFmtId="0" fontId="43" fillId="0" borderId="31" xfId="0" applyFont="1" applyFill="1" applyBorder="1" applyAlignment="1" applyProtection="1">
      <alignment horizontal="left" vertical="center"/>
      <protection locked="0"/>
    </xf>
    <xf numFmtId="0" fontId="43" fillId="0" borderId="15" xfId="0" applyFont="1" applyFill="1" applyBorder="1" applyAlignment="1" applyProtection="1">
      <alignment horizontal="left" vertical="center"/>
      <protection locked="0"/>
    </xf>
    <xf numFmtId="0" fontId="43" fillId="0" borderId="18" xfId="0" applyFont="1" applyFill="1" applyBorder="1" applyAlignment="1" applyProtection="1">
      <alignment horizontal="left" vertical="center"/>
      <protection locked="0"/>
    </xf>
    <xf numFmtId="0" fontId="40" fillId="0" borderId="5" xfId="0" applyFont="1" applyFill="1" applyBorder="1" applyAlignment="1" applyProtection="1">
      <alignment horizontal="left" vertical="center"/>
      <protection locked="0"/>
    </xf>
    <xf numFmtId="0" fontId="40" fillId="0" borderId="1" xfId="0" applyFont="1" applyFill="1" applyBorder="1" applyAlignment="1" applyProtection="1">
      <alignment horizontal="left" vertical="center"/>
      <protection locked="0"/>
    </xf>
    <xf numFmtId="0" fontId="43" fillId="0" borderId="0" xfId="9" applyFont="1" applyFill="1" applyBorder="1" applyAlignment="1" applyProtection="1">
      <alignment horizontal="center" vertical="center"/>
      <protection locked="0"/>
    </xf>
    <xf numFmtId="0" fontId="38" fillId="0" borderId="0" xfId="0" applyFont="1" applyBorder="1" applyAlignment="1" applyProtection="1">
      <alignment vertical="top" wrapText="1"/>
    </xf>
    <xf numFmtId="0" fontId="64" fillId="0" borderId="0" xfId="9" applyFont="1" applyFill="1" applyBorder="1" applyAlignment="1" applyProtection="1">
      <alignment horizontal="center" vertical="center" wrapText="1"/>
    </xf>
    <xf numFmtId="0" fontId="8" fillId="0" borderId="46" xfId="0" applyFont="1" applyBorder="1" applyAlignment="1" applyProtection="1">
      <alignment horizontal="left" vertical="center" wrapText="1"/>
    </xf>
    <xf numFmtId="0" fontId="8" fillId="0" borderId="44" xfId="0" applyFont="1" applyBorder="1" applyAlignment="1" applyProtection="1">
      <alignment horizontal="left" vertical="center" wrapText="1"/>
    </xf>
    <xf numFmtId="0" fontId="8" fillId="0" borderId="47" xfId="0" applyFont="1" applyBorder="1" applyAlignment="1" applyProtection="1">
      <alignment horizontal="left" vertical="center" wrapText="1"/>
    </xf>
    <xf numFmtId="38" fontId="62" fillId="0" borderId="63" xfId="0" applyNumberFormat="1" applyFont="1" applyFill="1" applyBorder="1" applyAlignment="1" applyProtection="1">
      <alignment horizontal="right" vertical="center"/>
    </xf>
    <xf numFmtId="38" fontId="62" fillId="0" borderId="44" xfId="0" applyNumberFormat="1" applyFont="1" applyFill="1" applyBorder="1" applyAlignment="1" applyProtection="1">
      <alignment horizontal="right" vertical="center"/>
    </xf>
    <xf numFmtId="0" fontId="8" fillId="0" borderId="41" xfId="0" applyFont="1" applyBorder="1" applyAlignment="1" applyProtection="1">
      <alignment horizontal="left" vertical="center" wrapText="1"/>
    </xf>
    <xf numFmtId="0" fontId="8" fillId="0" borderId="40" xfId="0" applyFont="1" applyBorder="1" applyAlignment="1" applyProtection="1">
      <alignment horizontal="left" vertical="center" wrapText="1"/>
    </xf>
    <xf numFmtId="0" fontId="8" fillId="0" borderId="55" xfId="0" applyFont="1" applyBorder="1" applyAlignment="1" applyProtection="1">
      <alignment horizontal="left" vertical="center" wrapText="1"/>
    </xf>
    <xf numFmtId="0" fontId="8" fillId="0" borderId="41" xfId="9" applyFont="1" applyBorder="1" applyAlignment="1" applyProtection="1">
      <alignment vertical="center" wrapText="1"/>
    </xf>
    <xf numFmtId="0" fontId="8" fillId="0" borderId="40" xfId="9" applyFont="1" applyBorder="1" applyAlignment="1" applyProtection="1">
      <alignment vertical="center" wrapText="1"/>
    </xf>
    <xf numFmtId="0" fontId="8" fillId="0" borderId="55" xfId="9" applyFont="1" applyBorder="1" applyAlignment="1" applyProtection="1">
      <alignment vertical="center" wrapText="1"/>
    </xf>
    <xf numFmtId="0" fontId="43" fillId="0" borderId="59" xfId="0" applyFont="1" applyFill="1" applyBorder="1" applyAlignment="1" applyProtection="1">
      <alignment horizontal="left" vertical="center" wrapText="1"/>
    </xf>
    <xf numFmtId="0" fontId="40" fillId="0" borderId="43" xfId="0" applyFont="1" applyBorder="1" applyAlignment="1">
      <alignment vertical="center"/>
    </xf>
    <xf numFmtId="3" fontId="43" fillId="0" borderId="58" xfId="0" applyNumberFormat="1" applyFont="1" applyFill="1" applyBorder="1" applyAlignment="1" applyProtection="1">
      <alignment horizontal="center" vertical="center"/>
    </xf>
    <xf numFmtId="0" fontId="40" fillId="0" borderId="27" xfId="0" applyFont="1" applyBorder="1" applyAlignment="1">
      <alignment vertical="center"/>
    </xf>
    <xf numFmtId="0" fontId="40" fillId="0" borderId="16" xfId="0" applyFont="1" applyBorder="1" applyAlignment="1">
      <alignment vertical="center"/>
    </xf>
    <xf numFmtId="3" fontId="43" fillId="0" borderId="56" xfId="0" applyNumberFormat="1" applyFont="1" applyFill="1" applyBorder="1" applyAlignment="1" applyProtection="1">
      <alignment horizontal="center" vertical="center"/>
    </xf>
    <xf numFmtId="0" fontId="40" fillId="0" borderId="57" xfId="0" applyFont="1" applyBorder="1" applyAlignment="1">
      <alignment vertical="center"/>
    </xf>
    <xf numFmtId="3" fontId="40" fillId="0" borderId="58" xfId="0" applyNumberFormat="1" applyFont="1" applyFill="1" applyBorder="1" applyAlignment="1" applyProtection="1">
      <alignment horizontal="center" vertical="center"/>
      <protection locked="0"/>
    </xf>
    <xf numFmtId="0" fontId="40" fillId="0" borderId="27" xfId="0" applyFont="1" applyFill="1" applyBorder="1" applyAlignment="1" applyProtection="1">
      <alignment vertical="center"/>
      <protection locked="0"/>
    </xf>
    <xf numFmtId="0" fontId="40" fillId="0" borderId="16" xfId="0" applyFont="1" applyFill="1" applyBorder="1" applyAlignment="1" applyProtection="1">
      <alignment vertical="center"/>
      <protection locked="0"/>
    </xf>
    <xf numFmtId="0" fontId="40" fillId="0" borderId="27" xfId="0" applyFont="1" applyFill="1" applyBorder="1" applyAlignment="1" applyProtection="1">
      <alignment horizontal="center" vertical="center"/>
      <protection locked="0"/>
    </xf>
    <xf numFmtId="0" fontId="40" fillId="0" borderId="27" xfId="0" applyFont="1" applyFill="1" applyBorder="1" applyAlignment="1">
      <alignment horizontal="center" vertical="center"/>
    </xf>
    <xf numFmtId="0" fontId="43" fillId="0" borderId="56" xfId="9" applyFont="1" applyFill="1" applyBorder="1" applyAlignment="1" applyProtection="1">
      <alignment horizontal="center" vertical="center"/>
    </xf>
    <xf numFmtId="0" fontId="43" fillId="0" borderId="27" xfId="9" applyFont="1" applyFill="1" applyBorder="1" applyAlignment="1" applyProtection="1">
      <alignment horizontal="center" vertical="center"/>
    </xf>
    <xf numFmtId="0" fontId="40" fillId="0" borderId="39" xfId="0" applyFont="1" applyFill="1" applyBorder="1" applyAlignment="1" applyProtection="1">
      <alignment vertical="center" wrapText="1"/>
    </xf>
    <xf numFmtId="0" fontId="40" fillId="0" borderId="40" xfId="0" applyFont="1" applyFill="1" applyBorder="1" applyAlignment="1" applyProtection="1">
      <alignment vertical="center" wrapText="1"/>
    </xf>
    <xf numFmtId="0" fontId="43" fillId="0" borderId="34" xfId="0" applyFont="1" applyFill="1" applyBorder="1" applyAlignment="1" applyProtection="1">
      <alignment horizontal="left" vertical="center" shrinkToFit="1"/>
      <protection locked="0"/>
    </xf>
    <xf numFmtId="0" fontId="43" fillId="0" borderId="40" xfId="0" applyFont="1" applyFill="1" applyBorder="1" applyAlignment="1" applyProtection="1">
      <alignment horizontal="left" vertical="center" shrinkToFit="1"/>
      <protection locked="0"/>
    </xf>
    <xf numFmtId="0" fontId="43" fillId="0" borderId="55" xfId="0" applyFont="1" applyFill="1" applyBorder="1" applyAlignment="1" applyProtection="1">
      <alignment horizontal="left" vertical="center" shrinkToFit="1"/>
      <protection locked="0"/>
    </xf>
    <xf numFmtId="0" fontId="40" fillId="0" borderId="56" xfId="0" applyFont="1" applyFill="1" applyBorder="1" applyAlignment="1" applyProtection="1">
      <alignment vertical="center"/>
    </xf>
    <xf numFmtId="0" fontId="40" fillId="0" borderId="27" xfId="0" applyFont="1" applyFill="1" applyBorder="1" applyAlignment="1" applyProtection="1">
      <alignment vertical="center"/>
    </xf>
    <xf numFmtId="38" fontId="38" fillId="0" borderId="2" xfId="6" applyFont="1" applyFill="1" applyBorder="1" applyAlignment="1" applyProtection="1">
      <alignment horizontal="right" vertical="center"/>
    </xf>
    <xf numFmtId="38" fontId="38" fillId="0" borderId="4" xfId="6" applyFont="1" applyFill="1" applyBorder="1" applyAlignment="1" applyProtection="1">
      <alignment horizontal="right" vertical="center"/>
    </xf>
    <xf numFmtId="38" fontId="38" fillId="0" borderId="5" xfId="0" applyNumberFormat="1" applyFont="1" applyBorder="1" applyAlignment="1" applyProtection="1">
      <alignment horizontal="right" vertical="center"/>
    </xf>
    <xf numFmtId="38" fontId="38" fillId="0" borderId="1" xfId="0" applyNumberFormat="1" applyFont="1" applyBorder="1" applyAlignment="1" applyProtection="1">
      <alignment horizontal="right" vertical="center"/>
    </xf>
    <xf numFmtId="38" fontId="38" fillId="0" borderId="56" xfId="0" applyNumberFormat="1" applyFont="1" applyFill="1" applyBorder="1" applyAlignment="1" applyProtection="1">
      <alignment horizontal="center" vertical="center"/>
    </xf>
    <xf numFmtId="0" fontId="38" fillId="0" borderId="27" xfId="0" applyFont="1" applyFill="1" applyBorder="1" applyAlignment="1" applyProtection="1">
      <alignment horizontal="center" vertical="center"/>
    </xf>
    <xf numFmtId="55" fontId="38" fillId="0" borderId="46" xfId="0" applyNumberFormat="1" applyFont="1" applyFill="1" applyBorder="1" applyAlignment="1" applyProtection="1">
      <alignment horizontal="center" vertical="center"/>
    </xf>
    <xf numFmtId="55" fontId="38" fillId="0" borderId="44" xfId="0" applyNumberFormat="1" applyFont="1" applyFill="1" applyBorder="1" applyAlignment="1" applyProtection="1">
      <alignment horizontal="center" vertical="center"/>
    </xf>
    <xf numFmtId="55" fontId="38" fillId="0" borderId="47" xfId="0" applyNumberFormat="1" applyFont="1" applyFill="1" applyBorder="1" applyAlignment="1" applyProtection="1">
      <alignment horizontal="center" vertical="center"/>
    </xf>
    <xf numFmtId="0" fontId="40" fillId="0" borderId="30" xfId="0" applyFont="1" applyFill="1" applyBorder="1" applyAlignment="1" applyProtection="1">
      <alignment vertical="center"/>
    </xf>
    <xf numFmtId="0" fontId="43" fillId="0" borderId="58" xfId="0" applyFont="1" applyFill="1" applyBorder="1" applyAlignment="1" applyProtection="1">
      <alignment vertical="center"/>
    </xf>
    <xf numFmtId="0" fontId="43" fillId="0" borderId="27" xfId="0" applyFont="1" applyFill="1" applyBorder="1" applyAlignment="1" applyProtection="1">
      <alignment vertical="center"/>
    </xf>
    <xf numFmtId="0" fontId="40" fillId="0" borderId="27" xfId="0" applyFont="1" applyFill="1" applyBorder="1" applyAlignment="1">
      <alignment vertical="center"/>
    </xf>
    <xf numFmtId="0" fontId="40" fillId="0" borderId="16" xfId="0" applyFont="1" applyFill="1" applyBorder="1" applyAlignment="1">
      <alignment vertical="center"/>
    </xf>
    <xf numFmtId="0" fontId="40" fillId="0" borderId="58" xfId="0" applyFont="1" applyFill="1" applyBorder="1" applyAlignment="1" applyProtection="1">
      <alignment vertical="center"/>
    </xf>
    <xf numFmtId="0" fontId="43" fillId="0" borderId="27" xfId="0" applyFont="1" applyFill="1" applyBorder="1" applyAlignment="1" applyProtection="1">
      <alignment horizontal="center" vertical="center"/>
    </xf>
    <xf numFmtId="0" fontId="43" fillId="0" borderId="57" xfId="0" applyFont="1" applyFill="1" applyBorder="1" applyAlignment="1" applyProtection="1">
      <alignment horizontal="center" vertical="center"/>
    </xf>
    <xf numFmtId="3" fontId="40" fillId="0" borderId="56" xfId="0" applyNumberFormat="1" applyFont="1" applyFill="1" applyBorder="1" applyAlignment="1" applyProtection="1">
      <alignment horizontal="center" vertical="center"/>
    </xf>
    <xf numFmtId="3" fontId="40" fillId="0" borderId="27" xfId="0" applyNumberFormat="1" applyFont="1" applyFill="1" applyBorder="1" applyAlignment="1" applyProtection="1">
      <alignment horizontal="center" vertical="center"/>
    </xf>
    <xf numFmtId="3" fontId="40" fillId="0" borderId="16" xfId="0" applyNumberFormat="1" applyFont="1" applyFill="1" applyBorder="1" applyAlignment="1" applyProtection="1">
      <alignment horizontal="center" vertical="center"/>
    </xf>
    <xf numFmtId="3" fontId="40" fillId="0" borderId="56" xfId="0" applyNumberFormat="1" applyFont="1" applyFill="1" applyBorder="1" applyAlignment="1" applyProtection="1">
      <alignment horizontal="center"/>
      <protection locked="0"/>
    </xf>
    <xf numFmtId="3" fontId="40" fillId="0" borderId="27" xfId="0" applyNumberFormat="1" applyFont="1" applyFill="1" applyBorder="1" applyAlignment="1" applyProtection="1">
      <alignment horizontal="center"/>
      <protection locked="0"/>
    </xf>
    <xf numFmtId="0" fontId="43" fillId="0" borderId="0" xfId="9" applyFont="1" applyFill="1" applyBorder="1" applyAlignment="1" applyProtection="1">
      <alignment horizontal="center" vertical="center"/>
    </xf>
    <xf numFmtId="0" fontId="43" fillId="0" borderId="63" xfId="0" applyFont="1" applyFill="1" applyBorder="1" applyAlignment="1" applyProtection="1">
      <alignment vertical="center"/>
    </xf>
    <xf numFmtId="0" fontId="40" fillId="0" borderId="44" xfId="0" applyFont="1" applyFill="1" applyBorder="1" applyAlignment="1">
      <alignment vertical="center"/>
    </xf>
    <xf numFmtId="0" fontId="40" fillId="0" borderId="45" xfId="0" applyFont="1" applyFill="1" applyBorder="1" applyAlignment="1">
      <alignment vertical="center"/>
    </xf>
    <xf numFmtId="0" fontId="43" fillId="0" borderId="46" xfId="9" applyFont="1" applyFill="1" applyBorder="1" applyAlignment="1" applyProtection="1">
      <alignment horizontal="center" vertical="center" shrinkToFit="1"/>
    </xf>
    <xf numFmtId="0" fontId="43" fillId="0" borderId="44" xfId="9" applyFont="1" applyFill="1" applyBorder="1" applyAlignment="1" applyProtection="1">
      <alignment horizontal="center" vertical="center" shrinkToFit="1"/>
    </xf>
    <xf numFmtId="0" fontId="43" fillId="0" borderId="47" xfId="9" applyFont="1" applyFill="1" applyBorder="1" applyAlignment="1" applyProtection="1">
      <alignment horizontal="center" vertical="center" shrinkToFit="1"/>
    </xf>
    <xf numFmtId="0" fontId="43" fillId="0" borderId="56" xfId="9" applyFont="1" applyFill="1" applyBorder="1" applyAlignment="1" applyProtection="1">
      <alignment horizontal="center" vertical="center" shrinkToFit="1"/>
    </xf>
    <xf numFmtId="0" fontId="43" fillId="0" borderId="27" xfId="9" applyFont="1" applyFill="1" applyBorder="1" applyAlignment="1" applyProtection="1">
      <alignment horizontal="center" vertical="center" shrinkToFit="1"/>
    </xf>
    <xf numFmtId="0" fontId="43" fillId="0" borderId="57" xfId="9" applyFont="1" applyFill="1" applyBorder="1" applyAlignment="1" applyProtection="1">
      <alignment horizontal="center" vertical="center" shrinkToFit="1"/>
    </xf>
    <xf numFmtId="0" fontId="40" fillId="0" borderId="0" xfId="0" applyFont="1" applyFill="1" applyBorder="1" applyAlignment="1" applyProtection="1">
      <alignment horizontal="center" vertical="center" shrinkToFit="1"/>
      <protection locked="0"/>
    </xf>
    <xf numFmtId="0" fontId="40" fillId="0" borderId="6" xfId="0" applyFont="1" applyFill="1" applyBorder="1" applyAlignment="1" applyProtection="1">
      <alignment horizontal="left" vertical="center" shrinkToFit="1"/>
      <protection locked="0"/>
    </xf>
    <xf numFmtId="0" fontId="40" fillId="0" borderId="0" xfId="0" applyFont="1" applyFill="1" applyBorder="1" applyAlignment="1" applyProtection="1">
      <alignment horizontal="left" vertical="center" shrinkToFit="1"/>
      <protection locked="0"/>
    </xf>
    <xf numFmtId="0" fontId="43" fillId="0" borderId="58" xfId="0" applyFont="1" applyFill="1" applyBorder="1" applyAlignment="1" applyProtection="1">
      <alignment horizontal="center" vertical="center"/>
    </xf>
    <xf numFmtId="0" fontId="40" fillId="0" borderId="27" xfId="0" applyFont="1" applyFill="1" applyBorder="1" applyAlignment="1" applyProtection="1">
      <alignment horizontal="center" vertical="center"/>
    </xf>
    <xf numFmtId="0" fontId="40" fillId="0" borderId="16" xfId="0" applyFont="1" applyFill="1" applyBorder="1" applyAlignment="1" applyProtection="1">
      <alignment horizontal="center" vertical="center"/>
    </xf>
    <xf numFmtId="0" fontId="40" fillId="0" borderId="11" xfId="0" applyFont="1" applyFill="1" applyBorder="1" applyAlignment="1" applyProtection="1">
      <alignment horizontal="left" vertical="center"/>
      <protection locked="0"/>
    </xf>
    <xf numFmtId="0" fontId="43" fillId="0" borderId="30" xfId="0" applyFont="1" applyFill="1" applyBorder="1" applyAlignment="1" applyProtection="1">
      <alignment vertical="center" wrapText="1"/>
    </xf>
    <xf numFmtId="0" fontId="43" fillId="0" borderId="0" xfId="0" applyFont="1" applyFill="1" applyBorder="1" applyAlignment="1" applyProtection="1">
      <alignment vertical="center" wrapText="1"/>
    </xf>
    <xf numFmtId="0" fontId="40" fillId="0" borderId="0" xfId="0" applyFont="1" applyFill="1" applyBorder="1" applyAlignment="1" applyProtection="1">
      <alignment vertical="center" wrapText="1"/>
    </xf>
    <xf numFmtId="0" fontId="40" fillId="0" borderId="30" xfId="0" applyFont="1" applyFill="1" applyBorder="1" applyAlignment="1" applyProtection="1">
      <alignment vertical="center" wrapText="1"/>
    </xf>
    <xf numFmtId="0" fontId="40" fillId="0" borderId="43" xfId="0" applyFont="1" applyFill="1" applyBorder="1" applyAlignment="1" applyProtection="1">
      <alignment vertical="center" wrapText="1"/>
    </xf>
    <xf numFmtId="0" fontId="40" fillId="0" borderId="1" xfId="0" applyFont="1" applyFill="1" applyBorder="1" applyAlignment="1" applyProtection="1">
      <alignment vertical="center" wrapText="1"/>
    </xf>
    <xf numFmtId="0" fontId="40" fillId="0" borderId="5" xfId="0" applyFont="1" applyFill="1" applyBorder="1" applyAlignment="1" applyProtection="1">
      <alignment horizontal="center" vertical="center" shrinkToFit="1"/>
      <protection locked="0"/>
    </xf>
    <xf numFmtId="0" fontId="40" fillId="0" borderId="1" xfId="0" applyFont="1" applyFill="1" applyBorder="1" applyAlignment="1" applyProtection="1">
      <alignment horizontal="center" vertical="center" shrinkToFit="1"/>
      <protection locked="0"/>
    </xf>
    <xf numFmtId="0" fontId="43" fillId="0" borderId="108" xfId="9" applyFont="1" applyFill="1" applyBorder="1" applyAlignment="1" applyProtection="1">
      <alignment horizontal="center" vertical="center" shrinkToFit="1"/>
      <protection locked="0"/>
    </xf>
    <xf numFmtId="0" fontId="43" fillId="0" borderId="79" xfId="9" applyFont="1" applyFill="1" applyBorder="1" applyAlignment="1" applyProtection="1">
      <alignment horizontal="center" vertical="center" shrinkToFit="1"/>
      <protection locked="0"/>
    </xf>
    <xf numFmtId="0" fontId="43" fillId="0" borderId="80" xfId="9" applyFont="1" applyFill="1" applyBorder="1" applyAlignment="1" applyProtection="1">
      <alignment horizontal="center" vertical="center" shrinkToFit="1"/>
      <protection locked="0"/>
    </xf>
    <xf numFmtId="0" fontId="43" fillId="0" borderId="59" xfId="9" applyFont="1" applyFill="1" applyBorder="1" applyAlignment="1" applyProtection="1">
      <alignment horizontal="left" vertical="center"/>
    </xf>
    <xf numFmtId="0" fontId="43" fillId="0" borderId="4" xfId="9" applyFont="1" applyFill="1" applyBorder="1" applyAlignment="1" applyProtection="1">
      <alignment horizontal="left" vertical="center"/>
    </xf>
    <xf numFmtId="0" fontId="43" fillId="0" borderId="3" xfId="9" applyFont="1" applyFill="1" applyBorder="1" applyAlignment="1" applyProtection="1">
      <alignment horizontal="left" vertical="center"/>
    </xf>
    <xf numFmtId="0" fontId="43" fillId="0" borderId="31" xfId="9" applyFont="1" applyFill="1" applyBorder="1" applyAlignment="1" applyProtection="1">
      <alignment horizontal="left" vertical="center"/>
    </xf>
    <xf numFmtId="0" fontId="43" fillId="0" borderId="15" xfId="9" applyFont="1" applyFill="1" applyBorder="1" applyAlignment="1" applyProtection="1">
      <alignment horizontal="left" vertical="center"/>
    </xf>
    <xf numFmtId="0" fontId="43" fillId="0" borderId="32" xfId="9" applyFont="1" applyFill="1" applyBorder="1" applyAlignment="1" applyProtection="1">
      <alignment horizontal="left" vertical="center"/>
    </xf>
    <xf numFmtId="0" fontId="43" fillId="0" borderId="78" xfId="9" applyFont="1" applyFill="1" applyBorder="1" applyAlignment="1" applyProtection="1">
      <alignment horizontal="center" vertical="center" shrinkToFit="1"/>
      <protection locked="0"/>
    </xf>
    <xf numFmtId="0" fontId="43" fillId="0" borderId="97" xfId="9" applyFont="1" applyFill="1" applyBorder="1" applyAlignment="1" applyProtection="1">
      <alignment horizontal="center" vertical="center" shrinkToFit="1"/>
      <protection locked="0"/>
    </xf>
    <xf numFmtId="3" fontId="40" fillId="0" borderId="46" xfId="0" applyNumberFormat="1" applyFont="1" applyFill="1" applyBorder="1" applyAlignment="1" applyProtection="1">
      <alignment horizontal="right"/>
      <protection locked="0"/>
    </xf>
    <xf numFmtId="3" fontId="40" fillId="0" borderId="44" xfId="0" applyNumberFormat="1" applyFont="1" applyFill="1" applyBorder="1" applyAlignment="1" applyProtection="1">
      <alignment horizontal="right"/>
      <protection locked="0"/>
    </xf>
    <xf numFmtId="0" fontId="43" fillId="0" borderId="58" xfId="0" applyFont="1" applyFill="1" applyBorder="1" applyAlignment="1" applyProtection="1">
      <alignment vertical="center" wrapText="1"/>
    </xf>
    <xf numFmtId="0" fontId="43" fillId="0" borderId="27" xfId="0" applyFont="1" applyFill="1" applyBorder="1" applyAlignment="1" applyProtection="1">
      <alignment vertical="center" wrapText="1"/>
    </xf>
    <xf numFmtId="0" fontId="40" fillId="0" borderId="27" xfId="0" applyFont="1" applyFill="1" applyBorder="1" applyAlignment="1" applyProtection="1">
      <alignment vertical="center" wrapText="1"/>
    </xf>
    <xf numFmtId="0" fontId="40" fillId="0" borderId="27" xfId="0" applyFont="1" applyFill="1" applyBorder="1" applyAlignment="1">
      <alignment vertical="center" wrapText="1"/>
    </xf>
    <xf numFmtId="0" fontId="40" fillId="0" borderId="16" xfId="0" applyFont="1" applyFill="1" applyBorder="1" applyAlignment="1">
      <alignment vertical="center" wrapText="1"/>
    </xf>
    <xf numFmtId="3" fontId="40" fillId="0" borderId="56" xfId="0" applyNumberFormat="1" applyFont="1" applyFill="1" applyBorder="1" applyAlignment="1" applyProtection="1">
      <alignment horizontal="right"/>
      <protection locked="0"/>
    </xf>
    <xf numFmtId="3" fontId="40" fillId="0" borderId="27" xfId="0" applyNumberFormat="1" applyFont="1" applyFill="1" applyBorder="1" applyAlignment="1" applyProtection="1">
      <alignment horizontal="right"/>
      <protection locked="0"/>
    </xf>
    <xf numFmtId="0" fontId="38" fillId="0" borderId="22" xfId="0" applyFont="1" applyBorder="1" applyAlignment="1" applyProtection="1">
      <alignment horizontal="left" vertical="top" wrapText="1"/>
    </xf>
    <xf numFmtId="38" fontId="40" fillId="0" borderId="56" xfId="0" applyNumberFormat="1" applyFont="1" applyFill="1" applyBorder="1" applyAlignment="1" applyProtection="1">
      <alignment horizontal="right" vertical="center"/>
      <protection locked="0"/>
    </xf>
    <xf numFmtId="38" fontId="40" fillId="0" borderId="27" xfId="0" applyNumberFormat="1" applyFont="1" applyFill="1" applyBorder="1" applyAlignment="1" applyProtection="1">
      <alignment horizontal="right" vertical="center"/>
      <protection locked="0"/>
    </xf>
    <xf numFmtId="0" fontId="40" fillId="0" borderId="28" xfId="0" applyFont="1" applyFill="1" applyBorder="1" applyAlignment="1" applyProtection="1">
      <alignment vertical="center" wrapText="1"/>
    </xf>
    <xf numFmtId="0" fontId="40" fillId="0" borderId="22" xfId="0" applyFont="1" applyFill="1" applyBorder="1" applyAlignment="1" applyProtection="1">
      <alignment vertical="center" wrapText="1"/>
    </xf>
    <xf numFmtId="0" fontId="40" fillId="0" borderId="22" xfId="0" applyFont="1" applyBorder="1" applyAlignment="1">
      <alignment vertical="center"/>
    </xf>
    <xf numFmtId="0" fontId="40" fillId="0" borderId="29" xfId="0" applyFont="1" applyBorder="1" applyAlignment="1">
      <alignment vertical="center"/>
    </xf>
    <xf numFmtId="0" fontId="40" fillId="0" borderId="2" xfId="0" applyFont="1" applyFill="1" applyBorder="1" applyAlignment="1" applyProtection="1">
      <alignment vertical="center"/>
    </xf>
    <xf numFmtId="0" fontId="40" fillId="0" borderId="4" xfId="0" applyFont="1" applyFill="1" applyBorder="1" applyAlignment="1" applyProtection="1">
      <alignment vertical="center"/>
    </xf>
    <xf numFmtId="0" fontId="40" fillId="0" borderId="3" xfId="0" applyFont="1" applyBorder="1" applyAlignment="1">
      <alignment vertical="center"/>
    </xf>
    <xf numFmtId="38" fontId="40" fillId="0" borderId="46" xfId="0" applyNumberFormat="1" applyFont="1" applyFill="1" applyBorder="1" applyAlignment="1" applyProtection="1">
      <alignment horizontal="right" vertical="center"/>
    </xf>
    <xf numFmtId="38" fontId="40" fillId="0" borderId="44" xfId="0" applyNumberFormat="1" applyFont="1" applyFill="1" applyBorder="1" applyAlignment="1" applyProtection="1">
      <alignment horizontal="right" vertical="center"/>
    </xf>
    <xf numFmtId="38" fontId="40" fillId="0" borderId="82" xfId="0" applyNumberFormat="1" applyFont="1" applyFill="1" applyBorder="1" applyAlignment="1" applyProtection="1">
      <alignment horizontal="right" vertical="center"/>
    </xf>
    <xf numFmtId="38" fontId="40" fillId="0" borderId="83" xfId="0" applyNumberFormat="1" applyFont="1" applyFill="1" applyBorder="1" applyAlignment="1" applyProtection="1">
      <alignment horizontal="right" vertical="center"/>
    </xf>
    <xf numFmtId="0" fontId="44" fillId="0" borderId="56" xfId="0" applyFont="1" applyFill="1" applyBorder="1" applyAlignment="1" applyProtection="1">
      <alignment vertical="center" wrapText="1"/>
    </xf>
    <xf numFmtId="0" fontId="44" fillId="0" borderId="27" xfId="0" applyFont="1" applyFill="1" applyBorder="1" applyAlignment="1" applyProtection="1">
      <alignment vertical="center" wrapText="1"/>
    </xf>
    <xf numFmtId="0" fontId="44" fillId="0" borderId="27" xfId="0" applyFont="1" applyBorder="1" applyAlignment="1">
      <alignment vertical="center"/>
    </xf>
    <xf numFmtId="0" fontId="44" fillId="0" borderId="16" xfId="0" applyFont="1" applyBorder="1" applyAlignment="1">
      <alignment vertical="center"/>
    </xf>
    <xf numFmtId="0" fontId="40" fillId="0" borderId="56" xfId="0" applyFont="1" applyFill="1" applyBorder="1" applyAlignment="1" applyProtection="1">
      <alignment vertical="center" wrapText="1"/>
    </xf>
    <xf numFmtId="38" fontId="40" fillId="0" borderId="56" xfId="0" applyNumberFormat="1" applyFont="1" applyFill="1" applyBorder="1" applyAlignment="1" applyProtection="1">
      <alignment horizontal="right" vertical="center"/>
    </xf>
    <xf numFmtId="38" fontId="40" fillId="0" borderId="27" xfId="0" applyNumberFormat="1" applyFont="1" applyFill="1" applyBorder="1" applyAlignment="1" applyProtection="1">
      <alignment horizontal="right" vertical="center"/>
    </xf>
    <xf numFmtId="38" fontId="62" fillId="0" borderId="39" xfId="0" applyNumberFormat="1" applyFont="1" applyFill="1" applyBorder="1" applyAlignment="1" applyProtection="1">
      <alignment horizontal="right" vertical="center"/>
    </xf>
    <xf numFmtId="38" fontId="62" fillId="0" borderId="40" xfId="0" applyNumberFormat="1" applyFont="1" applyFill="1" applyBorder="1" applyAlignment="1" applyProtection="1">
      <alignment horizontal="right" vertical="center"/>
    </xf>
    <xf numFmtId="0" fontId="8" fillId="0" borderId="46" xfId="0" applyFont="1" applyBorder="1" applyAlignment="1" applyProtection="1">
      <alignment vertical="center" wrapText="1"/>
    </xf>
    <xf numFmtId="0" fontId="8" fillId="0" borderId="44" xfId="0" applyFont="1" applyBorder="1" applyAlignment="1" applyProtection="1">
      <alignment vertical="center" wrapText="1"/>
    </xf>
    <xf numFmtId="0" fontId="44" fillId="0" borderId="44" xfId="0" applyFont="1" applyFill="1" applyBorder="1" applyAlignment="1" applyProtection="1">
      <alignment horizontal="left" vertical="center" wrapText="1"/>
    </xf>
    <xf numFmtId="0" fontId="44" fillId="0" borderId="44" xfId="0" applyFont="1" applyBorder="1" applyAlignment="1">
      <alignment horizontal="left" vertical="center"/>
    </xf>
    <xf numFmtId="0" fontId="40" fillId="0" borderId="41" xfId="0" applyFont="1" applyFill="1" applyBorder="1" applyAlignment="1" applyProtection="1">
      <alignment vertical="center"/>
    </xf>
    <xf numFmtId="0" fontId="40" fillId="0" borderId="40" xfId="0" applyFont="1" applyBorder="1" applyAlignment="1">
      <alignment vertical="center"/>
    </xf>
    <xf numFmtId="0" fontId="40" fillId="0" borderId="110" xfId="0" applyFont="1" applyBorder="1" applyAlignment="1">
      <alignment vertical="center"/>
    </xf>
    <xf numFmtId="0" fontId="8" fillId="0" borderId="41" xfId="0" applyFont="1" applyBorder="1" applyAlignment="1" applyProtection="1">
      <alignment vertical="center" wrapText="1"/>
    </xf>
    <xf numFmtId="0" fontId="8" fillId="0" borderId="40" xfId="0" applyFont="1" applyBorder="1" applyAlignment="1" applyProtection="1">
      <alignment vertical="center" wrapText="1"/>
    </xf>
    <xf numFmtId="0" fontId="44" fillId="0" borderId="27" xfId="0" applyFont="1" applyFill="1" applyBorder="1" applyAlignment="1" applyProtection="1">
      <alignment horizontal="left" vertical="center" wrapText="1"/>
    </xf>
    <xf numFmtId="38" fontId="40" fillId="0" borderId="41" xfId="0" applyNumberFormat="1" applyFont="1" applyFill="1" applyBorder="1" applyAlignment="1" applyProtection="1">
      <alignment horizontal="right" vertical="center"/>
      <protection locked="0"/>
    </xf>
    <xf numFmtId="38" fontId="40" fillId="0" borderId="40" xfId="0" applyNumberFormat="1" applyFont="1" applyFill="1" applyBorder="1" applyAlignment="1" applyProtection="1">
      <alignment horizontal="right" vertical="center"/>
      <protection locked="0"/>
    </xf>
    <xf numFmtId="0" fontId="59" fillId="0" borderId="14" xfId="0" applyFont="1" applyFill="1" applyBorder="1" applyAlignment="1" applyProtection="1">
      <alignment vertical="center" wrapText="1" shrinkToFit="1"/>
    </xf>
    <xf numFmtId="38" fontId="57" fillId="0" borderId="14" xfId="6" applyFont="1" applyFill="1" applyBorder="1" applyAlignment="1" applyProtection="1">
      <alignment vertical="center" shrinkToFit="1"/>
      <protection locked="0"/>
    </xf>
    <xf numFmtId="0" fontId="55" fillId="0" borderId="14" xfId="0" applyFont="1" applyFill="1" applyBorder="1" applyAlignment="1" applyProtection="1">
      <alignment vertical="center"/>
    </xf>
    <xf numFmtId="38" fontId="58" fillId="0" borderId="48" xfId="6" applyFont="1" applyFill="1" applyBorder="1" applyAlignment="1" applyProtection="1">
      <alignment vertical="center" shrinkToFit="1"/>
    </xf>
    <xf numFmtId="0" fontId="55" fillId="0" borderId="14" xfId="0" applyFont="1" applyFill="1" applyBorder="1" applyAlignment="1" applyProtection="1">
      <alignment horizontal="right" vertical="center"/>
    </xf>
    <xf numFmtId="0" fontId="55" fillId="0" borderId="56" xfId="0" applyFont="1" applyFill="1" applyBorder="1" applyAlignment="1" applyProtection="1">
      <alignment horizontal="right" vertical="center"/>
    </xf>
    <xf numFmtId="38" fontId="58" fillId="0" borderId="66" xfId="6" applyFont="1" applyFill="1" applyBorder="1" applyAlignment="1" applyProtection="1">
      <alignment vertical="center" shrinkToFit="1"/>
    </xf>
    <xf numFmtId="38" fontId="58" fillId="0" borderId="81" xfId="6" applyFont="1" applyFill="1" applyBorder="1" applyAlignment="1" applyProtection="1">
      <alignment vertical="center" shrinkToFit="1"/>
    </xf>
    <xf numFmtId="38" fontId="40" fillId="0" borderId="63" xfId="6" applyNumberFormat="1" applyFont="1" applyFill="1" applyBorder="1" applyAlignment="1" applyProtection="1"/>
    <xf numFmtId="38" fontId="62" fillId="0" borderId="58" xfId="0" applyNumberFormat="1" applyFont="1" applyFill="1" applyBorder="1" applyAlignment="1" applyProtection="1">
      <alignment horizontal="right" vertical="center"/>
    </xf>
    <xf numFmtId="38" fontId="62" fillId="0" borderId="27" xfId="0" applyNumberFormat="1" applyFont="1" applyFill="1" applyBorder="1" applyAlignment="1" applyProtection="1">
      <alignment horizontal="right" vertical="center"/>
    </xf>
    <xf numFmtId="38" fontId="40" fillId="0" borderId="58" xfId="6" applyNumberFormat="1" applyFont="1" applyFill="1" applyBorder="1" applyAlignment="1" applyProtection="1">
      <alignment horizontal="right"/>
    </xf>
    <xf numFmtId="38" fontId="40" fillId="0" borderId="27" xfId="6" applyNumberFormat="1" applyFont="1" applyFill="1" applyBorder="1" applyAlignment="1" applyProtection="1">
      <alignment horizontal="right"/>
    </xf>
    <xf numFmtId="0" fontId="48" fillId="0" borderId="49" xfId="10" applyFont="1" applyFill="1" applyBorder="1" applyAlignment="1" applyProtection="1">
      <alignment vertical="center" shrinkToFit="1"/>
      <protection locked="0"/>
    </xf>
    <xf numFmtId="177" fontId="51" fillId="0" borderId="58" xfId="10" applyNumberFormat="1" applyFont="1" applyFill="1" applyBorder="1" applyAlignment="1" applyProtection="1">
      <alignment horizontal="center" vertical="center" shrinkToFit="1"/>
      <protection locked="0"/>
    </xf>
    <xf numFmtId="177" fontId="51" fillId="0" borderId="27" xfId="10" applyNumberFormat="1" applyFont="1" applyFill="1" applyBorder="1" applyAlignment="1" applyProtection="1">
      <alignment horizontal="center" vertical="center" shrinkToFit="1"/>
      <protection locked="0"/>
    </xf>
    <xf numFmtId="177" fontId="51" fillId="0" borderId="57" xfId="10" applyNumberFormat="1" applyFont="1" applyFill="1" applyBorder="1" applyAlignment="1" applyProtection="1">
      <alignment horizontal="center" vertical="center" shrinkToFit="1"/>
      <protection locked="0"/>
    </xf>
    <xf numFmtId="0" fontId="42" fillId="0" borderId="0" xfId="10" applyFont="1" applyFill="1" applyBorder="1" applyAlignment="1" applyProtection="1">
      <alignment horizontal="center" vertical="center" shrinkToFit="1"/>
    </xf>
    <xf numFmtId="0" fontId="48" fillId="0" borderId="25" xfId="10" applyFont="1" applyFill="1" applyBorder="1" applyAlignment="1" applyProtection="1">
      <alignment vertical="center" shrinkToFit="1"/>
      <protection locked="0"/>
    </xf>
    <xf numFmtId="0" fontId="48" fillId="0" borderId="50" xfId="10" applyFont="1" applyFill="1" applyBorder="1" applyAlignment="1" applyProtection="1">
      <alignment horizontal="center" vertical="center"/>
    </xf>
    <xf numFmtId="0" fontId="40" fillId="0" borderId="62" xfId="9" applyFont="1" applyFill="1" applyBorder="1" applyAlignment="1">
      <alignment vertical="center"/>
    </xf>
    <xf numFmtId="0" fontId="48" fillId="0" borderId="50" xfId="12" applyFont="1" applyFill="1" applyBorder="1" applyAlignment="1" applyProtection="1">
      <alignment horizontal="center" vertical="center" shrinkToFit="1"/>
    </xf>
    <xf numFmtId="0" fontId="48" fillId="0" borderId="23" xfId="12" applyFont="1" applyFill="1" applyBorder="1" applyAlignment="1" applyProtection="1">
      <alignment horizontal="center" vertical="center" shrinkToFit="1"/>
    </xf>
    <xf numFmtId="0" fontId="48" fillId="0" borderId="62" xfId="12" applyFont="1" applyFill="1" applyBorder="1" applyAlignment="1" applyProtection="1">
      <alignment horizontal="center" vertical="center" shrinkToFit="1"/>
    </xf>
    <xf numFmtId="0" fontId="48" fillId="0" borderId="46" xfId="10" applyFont="1" applyFill="1" applyBorder="1" applyAlignment="1" applyProtection="1">
      <alignment horizontal="center" vertical="center" wrapText="1"/>
    </xf>
    <xf numFmtId="0" fontId="48" fillId="0" borderId="44" xfId="10" applyFont="1" applyFill="1" applyBorder="1" applyAlignment="1" applyProtection="1">
      <alignment horizontal="center" vertical="center" wrapText="1"/>
    </xf>
    <xf numFmtId="0" fontId="48" fillId="0" borderId="47" xfId="10" applyFont="1" applyFill="1" applyBorder="1" applyAlignment="1" applyProtection="1">
      <alignment horizontal="center" vertical="center" wrapText="1"/>
    </xf>
    <xf numFmtId="0" fontId="48" fillId="0" borderId="48" xfId="9" applyFont="1" applyFill="1" applyBorder="1" applyAlignment="1">
      <alignment horizontal="center" vertical="center" wrapText="1"/>
    </xf>
    <xf numFmtId="0" fontId="48" fillId="0" borderId="51" xfId="9" applyFont="1" applyFill="1" applyBorder="1" applyAlignment="1">
      <alignment horizontal="center" vertical="center" wrapText="1"/>
    </xf>
    <xf numFmtId="0" fontId="48" fillId="0" borderId="0" xfId="10" applyFont="1" applyFill="1" applyBorder="1" applyAlignment="1" applyProtection="1">
      <alignment horizontal="left" vertical="center" wrapText="1" shrinkToFit="1"/>
    </xf>
    <xf numFmtId="0" fontId="40" fillId="0" borderId="0" xfId="9" applyFont="1" applyFill="1" applyBorder="1" applyAlignment="1">
      <alignment vertical="center"/>
    </xf>
    <xf numFmtId="0" fontId="40" fillId="0" borderId="0" xfId="0" applyFont="1" applyAlignment="1">
      <alignment vertical="center" wrapText="1"/>
    </xf>
    <xf numFmtId="178" fontId="43" fillId="0" borderId="50" xfId="10" applyNumberFormat="1" applyFont="1" applyFill="1" applyBorder="1" applyAlignment="1" applyProtection="1">
      <alignment vertical="center" wrapText="1" shrinkToFit="1"/>
    </xf>
    <xf numFmtId="0" fontId="43" fillId="0" borderId="23" xfId="0" applyFont="1" applyFill="1" applyBorder="1" applyAlignment="1">
      <alignment vertical="center" shrinkToFit="1"/>
    </xf>
    <xf numFmtId="0" fontId="48" fillId="0" borderId="0" xfId="10" applyFont="1" applyFill="1" applyBorder="1" applyAlignment="1" applyProtection="1">
      <alignment horizontal="left" wrapText="1" shrinkToFit="1"/>
    </xf>
    <xf numFmtId="0" fontId="48" fillId="0" borderId="0" xfId="10" applyFont="1" applyFill="1" applyBorder="1" applyAlignment="1" applyProtection="1">
      <alignment horizontal="left" shrinkToFit="1"/>
    </xf>
    <xf numFmtId="0" fontId="48" fillId="0" borderId="0" xfId="10" applyFont="1" applyFill="1" applyBorder="1" applyAlignment="1" applyProtection="1">
      <alignment vertical="center" wrapText="1" shrinkToFit="1"/>
    </xf>
    <xf numFmtId="0" fontId="48" fillId="0" borderId="0" xfId="12" applyFont="1" applyFill="1" applyBorder="1" applyAlignment="1" applyProtection="1">
      <alignment horizontal="left" vertical="center" wrapText="1"/>
    </xf>
    <xf numFmtId="0" fontId="40" fillId="0" borderId="0" xfId="9" applyFont="1" applyFill="1" applyBorder="1" applyAlignment="1">
      <alignment vertical="center" wrapText="1"/>
    </xf>
    <xf numFmtId="0" fontId="48" fillId="0" borderId="0" xfId="12" applyFont="1" applyFill="1" applyBorder="1" applyAlignment="1" applyProtection="1">
      <alignment horizontal="left" vertical="center"/>
    </xf>
    <xf numFmtId="0" fontId="48" fillId="0" borderId="60" xfId="10" applyFont="1" applyFill="1" applyBorder="1" applyAlignment="1" applyProtection="1">
      <alignment horizontal="center" vertical="center"/>
    </xf>
    <xf numFmtId="0" fontId="48" fillId="0" borderId="67" xfId="10" applyFont="1" applyFill="1" applyBorder="1" applyAlignment="1" applyProtection="1">
      <alignment horizontal="center" vertical="center"/>
    </xf>
    <xf numFmtId="0" fontId="48" fillId="0" borderId="69" xfId="10" applyFont="1" applyFill="1" applyBorder="1" applyAlignment="1" applyProtection="1">
      <alignment horizontal="center" vertical="center"/>
    </xf>
    <xf numFmtId="0" fontId="48" fillId="0" borderId="33" xfId="10" applyFont="1" applyFill="1" applyBorder="1" applyAlignment="1" applyProtection="1">
      <alignment horizontal="center" vertical="center" wrapText="1"/>
    </xf>
    <xf numFmtId="0" fontId="48" fillId="0" borderId="22" xfId="10" applyFont="1" applyFill="1" applyBorder="1" applyAlignment="1" applyProtection="1">
      <alignment horizontal="center" vertical="center" wrapText="1"/>
    </xf>
    <xf numFmtId="0" fontId="48" fillId="0" borderId="29" xfId="10" applyFont="1" applyFill="1" applyBorder="1" applyAlignment="1" applyProtection="1">
      <alignment horizontal="center" vertical="center" wrapText="1"/>
    </xf>
    <xf numFmtId="0" fontId="48" fillId="0" borderId="6" xfId="10" applyFont="1" applyFill="1" applyBorder="1" applyAlignment="1" applyProtection="1">
      <alignment horizontal="center" vertical="center" wrapText="1"/>
    </xf>
    <xf numFmtId="0" fontId="48" fillId="0" borderId="0" xfId="10" applyFont="1" applyFill="1" applyBorder="1" applyAlignment="1" applyProtection="1">
      <alignment horizontal="center" vertical="center" wrapText="1"/>
    </xf>
    <xf numFmtId="0" fontId="48" fillId="0" borderId="9" xfId="10" applyFont="1" applyFill="1" applyBorder="1" applyAlignment="1" applyProtection="1">
      <alignment horizontal="center" vertical="center" wrapText="1"/>
    </xf>
    <xf numFmtId="0" fontId="48" fillId="0" borderId="34" xfId="10" applyFont="1" applyFill="1" applyBorder="1" applyAlignment="1" applyProtection="1">
      <alignment horizontal="center" vertical="center" wrapText="1"/>
    </xf>
    <xf numFmtId="0" fontId="48" fillId="0" borderId="15" xfId="10" applyFont="1" applyFill="1" applyBorder="1" applyAlignment="1" applyProtection="1">
      <alignment horizontal="center" vertical="center" wrapText="1"/>
    </xf>
    <xf numFmtId="0" fontId="48" fillId="0" borderId="32" xfId="10" applyFont="1" applyFill="1" applyBorder="1" applyAlignment="1" applyProtection="1">
      <alignment horizontal="center" vertical="center" wrapText="1"/>
    </xf>
    <xf numFmtId="0" fontId="48" fillId="0" borderId="54" xfId="10" applyFont="1" applyFill="1" applyBorder="1" applyAlignment="1" applyProtection="1">
      <alignment horizontal="center" vertical="center" wrapText="1"/>
    </xf>
    <xf numFmtId="0" fontId="40" fillId="0" borderId="20" xfId="9" applyFont="1" applyFill="1" applyBorder="1" applyAlignment="1">
      <alignment horizontal="center" vertical="center" wrapText="1"/>
    </xf>
    <xf numFmtId="0" fontId="40" fillId="0" borderId="51" xfId="9" applyFont="1" applyFill="1" applyBorder="1" applyAlignment="1">
      <alignment horizontal="center" vertical="center" wrapText="1"/>
    </xf>
    <xf numFmtId="0" fontId="44" fillId="0" borderId="54" xfId="10" applyFont="1" applyFill="1" applyBorder="1" applyAlignment="1" applyProtection="1">
      <alignment horizontal="center" vertical="center" wrapText="1"/>
    </xf>
    <xf numFmtId="0" fontId="44" fillId="0" borderId="20" xfId="9" applyFont="1" applyFill="1" applyBorder="1" applyAlignment="1">
      <alignment horizontal="center" vertical="center" wrapText="1"/>
    </xf>
    <xf numFmtId="0" fontId="44" fillId="0" borderId="51" xfId="9" applyFont="1" applyFill="1" applyBorder="1" applyAlignment="1">
      <alignment horizontal="center" vertical="center" wrapText="1"/>
    </xf>
    <xf numFmtId="0" fontId="43" fillId="0" borderId="33" xfId="10" applyFont="1" applyFill="1" applyBorder="1" applyAlignment="1" applyProtection="1">
      <alignment horizontal="center" vertical="center" wrapText="1"/>
    </xf>
    <xf numFmtId="0" fontId="43" fillId="0" borderId="6" xfId="9" applyFont="1" applyFill="1" applyBorder="1" applyAlignment="1">
      <alignment horizontal="center" vertical="center" wrapText="1"/>
    </xf>
    <xf numFmtId="0" fontId="43" fillId="0" borderId="34" xfId="9" applyFont="1" applyFill="1" applyBorder="1" applyAlignment="1">
      <alignment horizontal="center" vertical="center" wrapText="1"/>
    </xf>
    <xf numFmtId="0" fontId="43" fillId="0" borderId="33" xfId="9" applyFont="1" applyFill="1" applyBorder="1" applyAlignment="1">
      <alignment horizontal="left" vertical="center" wrapText="1"/>
    </xf>
    <xf numFmtId="0" fontId="40" fillId="0" borderId="6" xfId="0" applyFont="1" applyFill="1" applyBorder="1" applyAlignment="1">
      <alignment vertical="center" wrapText="1"/>
    </xf>
    <xf numFmtId="0" fontId="40" fillId="0" borderId="34" xfId="0" applyFont="1" applyFill="1" applyBorder="1" applyAlignment="1">
      <alignment vertical="center" wrapText="1"/>
    </xf>
    <xf numFmtId="0" fontId="43" fillId="0" borderId="36" xfId="10" applyFont="1" applyFill="1" applyBorder="1" applyAlignment="1" applyProtection="1">
      <alignment horizontal="center" vertical="center" wrapText="1"/>
    </xf>
    <xf numFmtId="0" fontId="43" fillId="0" borderId="37" xfId="0" applyFont="1" applyFill="1" applyBorder="1" applyAlignment="1">
      <alignment horizontal="center" vertical="center"/>
    </xf>
    <xf numFmtId="0" fontId="43" fillId="0" borderId="38" xfId="0" applyFont="1" applyFill="1" applyBorder="1" applyAlignment="1">
      <alignment horizontal="center" vertical="center"/>
    </xf>
    <xf numFmtId="0" fontId="48" fillId="0" borderId="22" xfId="10" applyFont="1" applyFill="1" applyBorder="1" applyAlignment="1" applyProtection="1">
      <alignment horizontal="center" vertical="center" wrapText="1" shrinkToFit="1"/>
    </xf>
    <xf numFmtId="0" fontId="48" fillId="0" borderId="35" xfId="10" applyFont="1" applyFill="1" applyBorder="1" applyAlignment="1" applyProtection="1">
      <alignment horizontal="center" vertical="center" wrapText="1" shrinkToFit="1"/>
    </xf>
    <xf numFmtId="0" fontId="48" fillId="0" borderId="0" xfId="10" applyFont="1" applyFill="1" applyBorder="1" applyAlignment="1" applyProtection="1">
      <alignment horizontal="center" vertical="center" wrapText="1" shrinkToFit="1"/>
    </xf>
    <xf numFmtId="0" fontId="48" fillId="0" borderId="7" xfId="10" applyFont="1" applyFill="1" applyBorder="1" applyAlignment="1" applyProtection="1">
      <alignment horizontal="center" vertical="center" wrapText="1" shrinkToFit="1"/>
    </xf>
    <xf numFmtId="0" fontId="48" fillId="0" borderId="15" xfId="10" applyFont="1" applyFill="1" applyBorder="1" applyAlignment="1" applyProtection="1">
      <alignment horizontal="center" vertical="center" wrapText="1" shrinkToFit="1"/>
    </xf>
    <xf numFmtId="0" fontId="48" fillId="0" borderId="18" xfId="10" applyFont="1" applyFill="1" applyBorder="1" applyAlignment="1" applyProtection="1">
      <alignment horizontal="center" vertical="center" wrapText="1" shrinkToFit="1"/>
    </xf>
    <xf numFmtId="0" fontId="48" fillId="0" borderId="28" xfId="10" applyFont="1" applyFill="1" applyBorder="1" applyAlignment="1" applyProtection="1">
      <alignment horizontal="left" vertical="center" wrapText="1"/>
    </xf>
    <xf numFmtId="0" fontId="40" fillId="0" borderId="22" xfId="0" applyFont="1" applyFill="1" applyBorder="1" applyAlignment="1">
      <alignment vertical="center" wrapText="1"/>
    </xf>
    <xf numFmtId="176" fontId="40" fillId="0" borderId="2" xfId="10" applyNumberFormat="1" applyFont="1" applyFill="1" applyBorder="1" applyAlignment="1" applyProtection="1">
      <alignment horizontal="center" vertical="center" wrapText="1" shrinkToFit="1"/>
    </xf>
    <xf numFmtId="0" fontId="40" fillId="0" borderId="34" xfId="9" applyFont="1" applyFill="1" applyBorder="1" applyAlignment="1">
      <alignment vertical="center" wrapText="1"/>
    </xf>
    <xf numFmtId="176" fontId="48" fillId="0" borderId="2" xfId="10" applyNumberFormat="1" applyFont="1" applyFill="1" applyBorder="1" applyAlignment="1" applyProtection="1">
      <alignment horizontal="center" vertical="center" wrapText="1" shrinkToFit="1"/>
    </xf>
    <xf numFmtId="0" fontId="48" fillId="0" borderId="61" xfId="10" applyFont="1" applyFill="1" applyBorder="1" applyAlignment="1" applyProtection="1">
      <alignment horizontal="center" vertical="center" shrinkToFit="1"/>
    </xf>
    <xf numFmtId="0" fontId="48" fillId="0" borderId="23" xfId="10" applyFont="1" applyFill="1" applyBorder="1" applyAlignment="1" applyProtection="1">
      <alignment horizontal="center" vertical="center" shrinkToFit="1"/>
    </xf>
    <xf numFmtId="178" fontId="44" fillId="0" borderId="84" xfId="12" applyNumberFormat="1" applyFont="1" applyFill="1" applyBorder="1" applyAlignment="1" applyProtection="1">
      <alignment horizontal="center"/>
    </xf>
    <xf numFmtId="178" fontId="44" fillId="0" borderId="85" xfId="12" applyNumberFormat="1" applyFont="1" applyFill="1" applyBorder="1" applyAlignment="1" applyProtection="1">
      <alignment horizontal="center"/>
    </xf>
    <xf numFmtId="177" fontId="48" fillId="0" borderId="44" xfId="10" applyNumberFormat="1" applyFont="1" applyFill="1" applyBorder="1" applyAlignment="1" applyProtection="1">
      <alignment horizontal="left" vertical="center" shrinkToFit="1"/>
      <protection locked="0"/>
    </xf>
    <xf numFmtId="177" fontId="48" fillId="0" borderId="47" xfId="10" applyNumberFormat="1" applyFont="1" applyFill="1" applyBorder="1" applyAlignment="1" applyProtection="1">
      <alignment horizontal="left" vertical="center" shrinkToFit="1"/>
      <protection locked="0"/>
    </xf>
    <xf numFmtId="177" fontId="48" fillId="0" borderId="58" xfId="10" applyNumberFormat="1" applyFont="1" applyFill="1" applyBorder="1" applyAlignment="1" applyProtection="1">
      <alignment horizontal="left" vertical="center" shrinkToFit="1"/>
      <protection locked="0"/>
    </xf>
    <xf numFmtId="177" fontId="48" fillId="0" borderId="27" xfId="10" applyNumberFormat="1" applyFont="1" applyFill="1" applyBorder="1" applyAlignment="1" applyProtection="1">
      <alignment horizontal="left" vertical="center" shrinkToFit="1"/>
      <protection locked="0"/>
    </xf>
    <xf numFmtId="177" fontId="48" fillId="0" borderId="57" xfId="10" applyNumberFormat="1" applyFont="1" applyFill="1" applyBorder="1" applyAlignment="1" applyProtection="1">
      <alignment horizontal="left" vertical="center" shrinkToFit="1"/>
      <protection locked="0"/>
    </xf>
    <xf numFmtId="177" fontId="51" fillId="0" borderId="58" xfId="10" applyNumberFormat="1" applyFont="1" applyFill="1" applyBorder="1" applyAlignment="1" applyProtection="1">
      <alignment horizontal="center" vertical="center" wrapText="1" shrinkToFit="1"/>
      <protection locked="0"/>
    </xf>
    <xf numFmtId="177" fontId="51" fillId="0" borderId="27" xfId="10" applyNumberFormat="1" applyFont="1" applyFill="1" applyBorder="1" applyAlignment="1" applyProtection="1">
      <alignment horizontal="center" vertical="center" wrapText="1" shrinkToFit="1"/>
      <protection locked="0"/>
    </xf>
    <xf numFmtId="177" fontId="51" fillId="0" borderId="57" xfId="10" applyNumberFormat="1" applyFont="1" applyFill="1" applyBorder="1" applyAlignment="1" applyProtection="1">
      <alignment horizontal="center" vertical="center" wrapText="1" shrinkToFit="1"/>
      <protection locked="0"/>
    </xf>
    <xf numFmtId="0" fontId="10" fillId="0" borderId="50" xfId="9" applyFont="1" applyFill="1" applyBorder="1" applyAlignment="1" applyProtection="1">
      <alignment horizontal="center" vertical="center" shrinkToFit="1"/>
    </xf>
    <xf numFmtId="0" fontId="10" fillId="0" borderId="62" xfId="9" applyFont="1" applyFill="1" applyBorder="1" applyAlignment="1" applyProtection="1">
      <alignment horizontal="center" vertical="center" shrinkToFit="1"/>
    </xf>
    <xf numFmtId="0" fontId="10" fillId="4" borderId="0" xfId="9" applyFont="1" applyFill="1" applyBorder="1" applyAlignment="1" applyProtection="1">
      <alignment horizontal="center" vertical="center"/>
    </xf>
    <xf numFmtId="0" fontId="10" fillId="4" borderId="111" xfId="9" applyFont="1" applyFill="1" applyBorder="1" applyAlignment="1" applyProtection="1">
      <alignment horizontal="center" vertical="center"/>
    </xf>
    <xf numFmtId="0" fontId="10" fillId="4" borderId="112" xfId="9" applyFont="1" applyFill="1" applyBorder="1" applyAlignment="1" applyProtection="1">
      <alignment horizontal="center" vertical="center"/>
    </xf>
    <xf numFmtId="0" fontId="10" fillId="4" borderId="22" xfId="9" applyFont="1" applyFill="1" applyBorder="1" applyAlignment="1" applyProtection="1">
      <alignment vertical="top" wrapText="1"/>
    </xf>
    <xf numFmtId="0" fontId="10" fillId="4" borderId="0" xfId="9" applyFont="1" applyFill="1" applyBorder="1" applyAlignment="1" applyProtection="1">
      <alignment vertical="top" wrapText="1"/>
    </xf>
    <xf numFmtId="0" fontId="11" fillId="0" borderId="36" xfId="4" applyFont="1" applyBorder="1" applyAlignment="1" applyProtection="1">
      <alignment horizontal="center" vertical="center"/>
    </xf>
    <xf numFmtId="0" fontId="11" fillId="0" borderId="38" xfId="4" applyFont="1" applyBorder="1" applyAlignment="1" applyProtection="1">
      <alignment horizontal="center" vertical="center"/>
    </xf>
    <xf numFmtId="0" fontId="10" fillId="4" borderId="33" xfId="9" applyFont="1" applyFill="1" applyBorder="1" applyAlignment="1" applyProtection="1">
      <alignment horizontal="center" vertical="center" wrapText="1"/>
    </xf>
    <xf numFmtId="0" fontId="10" fillId="4" borderId="29" xfId="9" applyFont="1" applyFill="1" applyBorder="1" applyAlignment="1" applyProtection="1">
      <alignment horizontal="center" vertical="center" wrapText="1"/>
    </xf>
    <xf numFmtId="0" fontId="10" fillId="4" borderId="35" xfId="9" applyFont="1" applyFill="1" applyBorder="1" applyAlignment="1" applyProtection="1">
      <alignment horizontal="center" vertical="center" wrapText="1"/>
    </xf>
    <xf numFmtId="0" fontId="10" fillId="4" borderId="54" xfId="9" applyFont="1" applyFill="1" applyBorder="1" applyAlignment="1" applyProtection="1">
      <alignment horizontal="center" vertical="center" wrapText="1"/>
    </xf>
    <xf numFmtId="0" fontId="10" fillId="4" borderId="51" xfId="9" applyFont="1" applyFill="1" applyBorder="1" applyAlignment="1" applyProtection="1">
      <alignment horizontal="center" vertical="center" wrapText="1"/>
    </xf>
    <xf numFmtId="0" fontId="10" fillId="4" borderId="54" xfId="9" applyFont="1" applyFill="1" applyBorder="1" applyAlignment="1" applyProtection="1">
      <alignment horizontal="center" vertical="center"/>
    </xf>
    <xf numFmtId="0" fontId="10" fillId="4" borderId="51" xfId="9" applyFont="1" applyFill="1" applyBorder="1" applyAlignment="1" applyProtection="1">
      <alignment horizontal="center" vertical="center"/>
    </xf>
    <xf numFmtId="0" fontId="10" fillId="4" borderId="60" xfId="9" applyFont="1" applyFill="1" applyBorder="1" applyAlignment="1" applyProtection="1">
      <alignment horizontal="center" vertical="center"/>
    </xf>
    <xf numFmtId="0" fontId="10" fillId="4" borderId="69" xfId="9" applyFont="1" applyFill="1" applyBorder="1" applyAlignment="1" applyProtection="1">
      <alignment horizontal="center" vertical="center"/>
    </xf>
    <xf numFmtId="0" fontId="40" fillId="2" borderId="2" xfId="17" applyFont="1" applyFill="1" applyBorder="1" applyAlignment="1" applyProtection="1">
      <alignment horizontal="left" vertical="center"/>
      <protection locked="0"/>
    </xf>
    <xf numFmtId="0" fontId="40" fillId="2" borderId="4" xfId="17" applyFont="1" applyFill="1" applyBorder="1" applyAlignment="1" applyProtection="1">
      <alignment horizontal="left" vertical="center"/>
      <protection locked="0"/>
    </xf>
    <xf numFmtId="0" fontId="40" fillId="2" borderId="3" xfId="17" applyFont="1" applyFill="1" applyBorder="1" applyAlignment="1" applyProtection="1">
      <alignment horizontal="left" vertical="center"/>
      <protection locked="0"/>
    </xf>
    <xf numFmtId="0" fontId="40" fillId="2" borderId="6" xfId="17" applyFont="1" applyFill="1" applyBorder="1" applyAlignment="1" applyProtection="1">
      <alignment horizontal="left" vertical="center"/>
      <protection locked="0"/>
    </xf>
    <xf numFmtId="0" fontId="40" fillId="2" borderId="0" xfId="17" applyFont="1" applyFill="1" applyBorder="1" applyAlignment="1" applyProtection="1">
      <alignment horizontal="left" vertical="center"/>
      <protection locked="0"/>
    </xf>
    <xf numFmtId="0" fontId="40" fillId="2" borderId="9" xfId="17" applyFont="1" applyFill="1" applyBorder="1" applyAlignment="1" applyProtection="1">
      <alignment horizontal="left" vertical="center"/>
      <protection locked="0"/>
    </xf>
    <xf numFmtId="0" fontId="40" fillId="2" borderId="5" xfId="17" applyFont="1" applyFill="1" applyBorder="1" applyAlignment="1" applyProtection="1">
      <alignment horizontal="left" vertical="center"/>
      <protection locked="0"/>
    </xf>
    <xf numFmtId="0" fontId="40" fillId="2" borderId="1" xfId="17" applyFont="1" applyFill="1" applyBorder="1" applyAlignment="1" applyProtection="1">
      <alignment horizontal="left" vertical="center"/>
      <protection locked="0"/>
    </xf>
    <xf numFmtId="0" fontId="40" fillId="2" borderId="10" xfId="17" applyFont="1" applyFill="1" applyBorder="1" applyAlignment="1" applyProtection="1">
      <alignment horizontal="left" vertical="center"/>
      <protection locked="0"/>
    </xf>
    <xf numFmtId="58" fontId="66" fillId="0" borderId="0" xfId="17" applyNumberFormat="1" applyFont="1" applyAlignment="1" applyProtection="1">
      <alignment horizontal="left"/>
    </xf>
    <xf numFmtId="0" fontId="66" fillId="0" borderId="0" xfId="17" applyFont="1" applyAlignment="1" applyProtection="1">
      <alignment horizontal="left"/>
    </xf>
    <xf numFmtId="0" fontId="38" fillId="0" borderId="0" xfId="17" applyFont="1" applyAlignment="1" applyProtection="1">
      <alignment horizontal="left"/>
    </xf>
    <xf numFmtId="0" fontId="38" fillId="0" borderId="0" xfId="17" applyFont="1" applyFill="1" applyAlignment="1" applyProtection="1">
      <alignment horizontal="center" wrapText="1"/>
    </xf>
    <xf numFmtId="0" fontId="38" fillId="2" borderId="0" xfId="17" applyFont="1" applyFill="1" applyAlignment="1" applyProtection="1">
      <alignment horizontal="center" shrinkToFit="1"/>
      <protection locked="0"/>
    </xf>
    <xf numFmtId="0" fontId="67" fillId="0" borderId="0" xfId="17" applyFont="1" applyAlignment="1" applyProtection="1">
      <alignment horizontal="center"/>
    </xf>
    <xf numFmtId="0" fontId="66" fillId="0" borderId="0" xfId="17" applyFont="1" applyAlignment="1" applyProtection="1">
      <alignment horizontal="left" vertical="center" wrapText="1"/>
    </xf>
    <xf numFmtId="0" fontId="66" fillId="0" borderId="1" xfId="17" applyFont="1" applyBorder="1" applyAlignment="1" applyProtection="1">
      <alignment horizontal="center" shrinkToFit="1"/>
    </xf>
    <xf numFmtId="0" fontId="66" fillId="0" borderId="0" xfId="17" applyFont="1" applyAlignment="1" applyProtection="1">
      <alignment horizontal="left" shrinkToFit="1"/>
    </xf>
    <xf numFmtId="49" fontId="68" fillId="2" borderId="1" xfId="17" applyNumberFormat="1" applyFont="1" applyFill="1" applyBorder="1" applyAlignment="1" applyProtection="1">
      <alignment horizontal="center"/>
    </xf>
    <xf numFmtId="0" fontId="68" fillId="2" borderId="1" xfId="17" applyFont="1" applyFill="1" applyBorder="1" applyAlignment="1" applyProtection="1">
      <alignment horizontal="center"/>
    </xf>
  </cellXfs>
  <cellStyles count="24">
    <cellStyle name="桁区切り" xfId="6" builtinId="6"/>
    <cellStyle name="桁区切り 2" xfId="15"/>
    <cellStyle name="桁区切り 3" xfId="13"/>
    <cellStyle name="桁区切り 4" xfId="21"/>
    <cellStyle name="標準" xfId="0" builtinId="0"/>
    <cellStyle name="標準 10" xfId="1"/>
    <cellStyle name="標準 12" xfId="3"/>
    <cellStyle name="標準 13" xfId="2"/>
    <cellStyle name="標準 2" xfId="5"/>
    <cellStyle name="標準 2 2" xfId="7"/>
    <cellStyle name="標準 2 2 2" xfId="8"/>
    <cellStyle name="標準 2 2 2 2" xfId="20"/>
    <cellStyle name="標準 2 2 3" xfId="16"/>
    <cellStyle name="標準 2 3" xfId="11"/>
    <cellStyle name="標準 2 4" xfId="14"/>
    <cellStyle name="標準 27" xfId="4"/>
    <cellStyle name="標準 3" xfId="9"/>
    <cellStyle name="標準 3 2" xfId="12"/>
    <cellStyle name="標準 3 2 2" xfId="19"/>
    <cellStyle name="標準 3 3" xfId="23"/>
    <cellStyle name="標準 4 2" xfId="18"/>
    <cellStyle name="標準 4 2 2" xfId="22"/>
    <cellStyle name="標準 6" xfId="17"/>
    <cellStyle name="標準_賃金改善内訳表" xfId="10"/>
  </cellStyles>
  <dxfs count="160">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theme="0" tint="-0.499984740745262"/>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theme="0" tint="-0.499984740745262"/>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theme="9" tint="0.79998168889431442"/>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theme="0" tint="-0.499984740745262"/>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rgb="FFFFFF00"/>
        </patternFill>
      </fill>
    </dxf>
    <dxf>
      <fill>
        <patternFill>
          <bgColor rgb="FFFFFF00"/>
        </patternFill>
      </fill>
    </dxf>
    <dxf>
      <fill>
        <patternFill>
          <bgColor theme="1" tint="0.14996795556505021"/>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theme="0"/>
        </patternFill>
      </fill>
    </dxf>
    <dxf>
      <fill>
        <patternFill>
          <bgColor rgb="FFFFFF00"/>
        </patternFill>
      </fill>
    </dxf>
    <dxf>
      <fill>
        <patternFill>
          <bgColor theme="0"/>
        </patternFill>
      </fill>
    </dxf>
    <dxf>
      <fill>
        <patternFill>
          <bgColor rgb="FFFFFF00"/>
        </patternFill>
      </fill>
    </dxf>
    <dxf>
      <fill>
        <patternFill>
          <bgColor theme="0"/>
        </patternFill>
      </fill>
    </dxf>
    <dxf>
      <fill>
        <patternFill>
          <bgColor theme="1" tint="0.14996795556505021"/>
        </patternFill>
      </fill>
    </dxf>
    <dxf>
      <fill>
        <patternFill>
          <bgColor rgb="FFFFFF00"/>
        </patternFill>
      </fill>
    </dxf>
    <dxf>
      <fill>
        <patternFill>
          <bgColor theme="0"/>
        </patternFill>
      </fill>
    </dxf>
    <dxf>
      <fill>
        <patternFill>
          <bgColor theme="1" tint="0.14996795556505021"/>
        </patternFill>
      </fill>
    </dxf>
    <dxf>
      <fill>
        <patternFill>
          <bgColor rgb="FFFFFF00"/>
        </patternFill>
      </fill>
    </dxf>
    <dxf>
      <fill>
        <patternFill>
          <bgColor theme="0"/>
        </patternFill>
      </fill>
    </dxf>
    <dxf>
      <fill>
        <patternFill>
          <bgColor rgb="FFFFFF00"/>
        </patternFill>
      </fill>
    </dxf>
    <dxf>
      <fill>
        <patternFill>
          <bgColor theme="1" tint="0.14996795556505021"/>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theme="1" tint="0.14996795556505021"/>
        </patternFill>
      </fill>
    </dxf>
    <dxf>
      <fill>
        <patternFill>
          <bgColor theme="1" tint="0.14996795556505021"/>
        </patternFill>
      </fill>
    </dxf>
    <dxf>
      <fill>
        <patternFill>
          <bgColor theme="1" tint="0.24994659260841701"/>
        </patternFill>
      </fill>
    </dxf>
    <dxf>
      <fill>
        <patternFill>
          <bgColor theme="1" tint="0.24994659260841701"/>
        </patternFill>
      </fill>
    </dxf>
  </dxfs>
  <tableStyles count="0" defaultTableStyle="TableStyleMedium9" defaultPivotStyle="PivotStyleLight16"/>
  <colors>
    <mruColors>
      <color rgb="FFFFFF99"/>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39</xdr:col>
      <xdr:colOff>17317</xdr:colOff>
      <xdr:row>0</xdr:row>
      <xdr:rowOff>215767</xdr:rowOff>
    </xdr:from>
    <xdr:to>
      <xdr:col>42</xdr:col>
      <xdr:colOff>502398</xdr:colOff>
      <xdr:row>4</xdr:row>
      <xdr:rowOff>91434</xdr:rowOff>
    </xdr:to>
    <xdr:sp macro="" textlink="">
      <xdr:nvSpPr>
        <xdr:cNvPr id="2" name="テキスト ボックス 1"/>
        <xdr:cNvSpPr txBox="1"/>
      </xdr:nvSpPr>
      <xdr:spPr>
        <a:xfrm>
          <a:off x="9049258" y="215767"/>
          <a:ext cx="3129669" cy="772138"/>
        </a:xfrm>
        <a:prstGeom prst="rect">
          <a:avLst/>
        </a:prstGeom>
        <a:solidFill>
          <a:srgbClr val="FFFF00"/>
        </a:solidFill>
        <a:ln w="9525" cmpd="sng">
          <a:solidFill>
            <a:srgbClr val="FFC000"/>
          </a:solidFill>
        </a:ln>
        <a:effectLst>
          <a:outerShdw blurRad="44450" dist="27940" dir="5400000" algn="ctr">
            <a:srgbClr val="000000">
              <a:alpha val="32000"/>
            </a:srgbClr>
          </a:outerShdw>
        </a:effectLst>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1400" b="1">
              <a:solidFill>
                <a:schemeClr val="tx1"/>
              </a:solidFill>
              <a:latin typeface="游ゴシック" panose="020B0400000000000000" pitchFamily="50" charset="-128"/>
              <a:ea typeface="游ゴシック" panose="020B0400000000000000" pitchFamily="50" charset="-128"/>
            </a:rPr>
            <a:t>黄色セルを入力</a:t>
          </a:r>
          <a:endParaRPr kumimoji="1" lang="en-US" altLang="ja-JP" sz="1400" b="1">
            <a:solidFill>
              <a:schemeClr val="tx1"/>
            </a:solidFill>
            <a:latin typeface="游ゴシック" panose="020B0400000000000000" pitchFamily="50" charset="-128"/>
            <a:ea typeface="游ゴシック" panose="020B0400000000000000" pitchFamily="50" charset="-128"/>
          </a:endParaRPr>
        </a:p>
        <a:p>
          <a:pPr algn="l"/>
          <a:r>
            <a:rPr kumimoji="1" lang="ja-JP" altLang="en-US" sz="1400" b="1">
              <a:solidFill>
                <a:schemeClr val="tx1"/>
              </a:solidFill>
              <a:latin typeface="游ゴシック" panose="020B0400000000000000" pitchFamily="50" charset="-128"/>
              <a:ea typeface="游ゴシック" panose="020B0400000000000000" pitchFamily="50" charset="-128"/>
            </a:rPr>
            <a:t>水色セルを選択してください。</a:t>
          </a:r>
        </a:p>
      </xdr:txBody>
    </xdr:sp>
    <xdr:clientData/>
  </xdr:twoCellAnchor>
  <xdr:twoCellAnchor>
    <xdr:from>
      <xdr:col>39</xdr:col>
      <xdr:colOff>0</xdr:colOff>
      <xdr:row>37</xdr:row>
      <xdr:rowOff>22411</xdr:rowOff>
    </xdr:from>
    <xdr:to>
      <xdr:col>42</xdr:col>
      <xdr:colOff>87390</xdr:colOff>
      <xdr:row>37</xdr:row>
      <xdr:rowOff>212909</xdr:rowOff>
    </xdr:to>
    <xdr:sp macro="" textlink="">
      <xdr:nvSpPr>
        <xdr:cNvPr id="3" name="矢印: 左 1">
          <a:extLst>
            <a:ext uri="{FF2B5EF4-FFF2-40B4-BE49-F238E27FC236}">
              <a16:creationId xmlns:a16="http://schemas.microsoft.com/office/drawing/2014/main" id="{2B76F9E3-F2D0-480F-8E5C-468494276E9C}"/>
            </a:ext>
          </a:extLst>
        </xdr:cNvPr>
        <xdr:cNvSpPr/>
      </xdr:nvSpPr>
      <xdr:spPr>
        <a:xfrm>
          <a:off x="8953500" y="9110382"/>
          <a:ext cx="3225037" cy="190498"/>
        </a:xfrm>
        <a:prstGeom prst="leftArrow">
          <a:avLst/>
        </a:prstGeom>
        <a:solidFill>
          <a:schemeClr val="accent1">
            <a:lumMod val="7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xdr:col>
      <xdr:colOff>142875</xdr:colOff>
      <xdr:row>17</xdr:row>
      <xdr:rowOff>9525</xdr:rowOff>
    </xdr:from>
    <xdr:to>
      <xdr:col>4</xdr:col>
      <xdr:colOff>28575</xdr:colOff>
      <xdr:row>18</xdr:row>
      <xdr:rowOff>85725</xdr:rowOff>
    </xdr:to>
    <xdr:sp macro="" textlink="">
      <xdr:nvSpPr>
        <xdr:cNvPr id="2" name="正方形/長方形 1"/>
        <xdr:cNvSpPr/>
      </xdr:nvSpPr>
      <xdr:spPr>
        <a:xfrm>
          <a:off x="1000125" y="5972175"/>
          <a:ext cx="742950" cy="314325"/>
        </a:xfrm>
        <a:prstGeom prst="rect">
          <a:avLst/>
        </a:prstGeom>
        <a:ln w="6350">
          <a:solidFill>
            <a:schemeClr val="tx1"/>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1100">
              <a:latin typeface="游ゴシック" panose="020B0400000000000000" pitchFamily="50" charset="-128"/>
              <a:ea typeface="游ゴシック" panose="020B0400000000000000" pitchFamily="50" charset="-128"/>
            </a:rPr>
            <a:t>備考欄</a:t>
          </a:r>
        </a:p>
      </xdr:txBody>
    </xdr:sp>
    <xdr:clientData/>
  </xdr:twoCellAnchor>
  <xdr:twoCellAnchor>
    <xdr:from>
      <xdr:col>2</xdr:col>
      <xdr:colOff>142875</xdr:colOff>
      <xdr:row>17</xdr:row>
      <xdr:rowOff>9525</xdr:rowOff>
    </xdr:from>
    <xdr:to>
      <xdr:col>4</xdr:col>
      <xdr:colOff>28575</xdr:colOff>
      <xdr:row>18</xdr:row>
      <xdr:rowOff>85725</xdr:rowOff>
    </xdr:to>
    <xdr:sp macro="" textlink="">
      <xdr:nvSpPr>
        <xdr:cNvPr id="3" name="正方形/長方形 2"/>
        <xdr:cNvSpPr/>
      </xdr:nvSpPr>
      <xdr:spPr>
        <a:xfrm>
          <a:off x="1000125" y="5972175"/>
          <a:ext cx="742950" cy="314325"/>
        </a:xfrm>
        <a:prstGeom prst="rect">
          <a:avLst/>
        </a:prstGeom>
        <a:ln w="6350">
          <a:solidFill>
            <a:schemeClr val="tx1"/>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1100">
              <a:latin typeface="游ゴシック" panose="020B0400000000000000" pitchFamily="50" charset="-128"/>
              <a:ea typeface="游ゴシック" panose="020B0400000000000000" pitchFamily="50" charset="-128"/>
            </a:rPr>
            <a:t>備考欄</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5</xdr:col>
      <xdr:colOff>142875</xdr:colOff>
      <xdr:row>1</xdr:row>
      <xdr:rowOff>130969</xdr:rowOff>
    </xdr:from>
    <xdr:to>
      <xdr:col>17</xdr:col>
      <xdr:colOff>357186</xdr:colOff>
      <xdr:row>15</xdr:row>
      <xdr:rowOff>11907</xdr:rowOff>
    </xdr:to>
    <xdr:sp macro="" textlink="">
      <xdr:nvSpPr>
        <xdr:cNvPr id="2" name="角丸四角形 1"/>
        <xdr:cNvSpPr/>
      </xdr:nvSpPr>
      <xdr:spPr>
        <a:xfrm>
          <a:off x="5881688" y="452438"/>
          <a:ext cx="8501061" cy="3214688"/>
        </a:xfrm>
        <a:prstGeom prst="round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800"/>
            <a:t>Word</a:t>
          </a:r>
          <a:r>
            <a:rPr kumimoji="1" lang="ja-JP" altLang="en-US" sz="1800"/>
            <a:t>　の賃金改善確認書様式に差込印刷をするためのシートです。</a:t>
          </a:r>
          <a:endParaRPr kumimoji="1" lang="en-US" altLang="ja-JP" sz="1800"/>
        </a:p>
        <a:p>
          <a:pPr algn="l"/>
          <a:endParaRPr kumimoji="1" lang="en-US" altLang="ja-JP" sz="1800"/>
        </a:p>
        <a:p>
          <a:pPr algn="l"/>
          <a:r>
            <a:rPr kumimoji="1" lang="ja-JP" altLang="en-US" sz="1800"/>
            <a:t>確認書を差込印刷で作成されたい施設におかれましては，</a:t>
          </a:r>
          <a:r>
            <a:rPr kumimoji="1" lang="en-US" altLang="ja-JP" sz="1800"/>
            <a:t>Word</a:t>
          </a:r>
          <a:r>
            <a:rPr kumimoji="1" lang="ja-JP" altLang="en-US" sz="1800"/>
            <a:t>の確認書様式とあわせて適宜ご活用ください。</a:t>
          </a:r>
          <a:endParaRPr kumimoji="1" lang="en-US" altLang="ja-JP" sz="1800"/>
        </a:p>
        <a:p>
          <a:pPr algn="l"/>
          <a:r>
            <a:rPr kumimoji="1" lang="ja-JP" altLang="en-US" sz="1800"/>
            <a:t>別紙様式</a:t>
          </a:r>
          <a:r>
            <a:rPr kumimoji="1" lang="en-US" altLang="ja-JP" sz="1800"/>
            <a:t>10</a:t>
          </a:r>
          <a:r>
            <a:rPr kumimoji="1" lang="ja-JP" altLang="en-US" sz="1800"/>
            <a:t>別添１から自動でデータを引用しておりますので，氏名等のデータが引用されていない行等を削除してから，差込みを行ってください。</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1.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2.xml"/><Relationship Id="rId1" Type="http://schemas.openxmlformats.org/officeDocument/2006/relationships/printerSettings" Target="../printerSettings/printerSettings5.bin"/><Relationship Id="rId4" Type="http://schemas.openxmlformats.org/officeDocument/2006/relationships/comments" Target="../comments5.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outlinePr showOutlineSymbols="0"/>
    <pageSetUpPr fitToPage="1"/>
  </sheetPr>
  <dimension ref="A1:P189"/>
  <sheetViews>
    <sheetView tabSelected="1" showOutlineSymbols="0" view="pageBreakPreview" zoomScale="80" zoomScaleNormal="100" zoomScaleSheetLayoutView="80" workbookViewId="0">
      <selection activeCell="C8" sqref="C8"/>
    </sheetView>
  </sheetViews>
  <sheetFormatPr defaultColWidth="9" defaultRowHeight="13.5" x14ac:dyDescent="0.15"/>
  <cols>
    <col min="1" max="1" width="9" style="6" customWidth="1"/>
    <col min="2" max="2" width="7" style="6" customWidth="1"/>
    <col min="3" max="3" width="17.625" style="6" customWidth="1"/>
    <col min="4" max="4" width="13.25" style="6" customWidth="1"/>
    <col min="5" max="5" width="9" style="6" customWidth="1"/>
    <col min="6" max="6" width="9" style="6"/>
    <col min="7" max="7" width="9.125" style="6" customWidth="1"/>
    <col min="8" max="8" width="15.125" style="6" customWidth="1"/>
    <col min="9" max="11" width="9" style="6"/>
    <col min="12" max="12" width="13.875" style="6" customWidth="1"/>
    <col min="13" max="14" width="9" style="6"/>
    <col min="15" max="15" width="23" style="6" customWidth="1"/>
    <col min="16" max="16" width="2.5" style="6" customWidth="1"/>
    <col min="17" max="16384" width="9" style="6"/>
  </cols>
  <sheetData>
    <row r="1" spans="1:16" ht="17.25" x14ac:dyDescent="0.15">
      <c r="A1" s="5" t="s">
        <v>692</v>
      </c>
      <c r="E1" s="7" t="s">
        <v>75</v>
      </c>
    </row>
    <row r="2" spans="1:16" x14ac:dyDescent="0.15">
      <c r="A2" s="8"/>
    </row>
    <row r="3" spans="1:16" x14ac:dyDescent="0.15">
      <c r="A3" s="8"/>
    </row>
    <row r="4" spans="1:16" x14ac:dyDescent="0.15">
      <c r="A4" s="8" t="s">
        <v>76</v>
      </c>
    </row>
    <row r="5" spans="1:16" ht="12" customHeight="1" x14ac:dyDescent="0.15"/>
    <row r="6" spans="1:16" x14ac:dyDescent="0.15">
      <c r="A6" s="9" t="s">
        <v>77</v>
      </c>
      <c r="B6" s="6" t="s">
        <v>78</v>
      </c>
    </row>
    <row r="7" spans="1:16" ht="12" customHeight="1" thickBot="1" x14ac:dyDescent="0.2">
      <c r="A7" s="9"/>
    </row>
    <row r="8" spans="1:16" ht="30" customHeight="1" thickBot="1" x14ac:dyDescent="0.2">
      <c r="A8" s="9"/>
      <c r="C8" s="10"/>
    </row>
    <row r="9" spans="1:16" ht="12" customHeight="1" x14ac:dyDescent="0.15">
      <c r="A9" s="9"/>
    </row>
    <row r="10" spans="1:16" x14ac:dyDescent="0.15">
      <c r="A10" s="9" t="s">
        <v>79</v>
      </c>
      <c r="B10" s="6" t="s">
        <v>80</v>
      </c>
    </row>
    <row r="11" spans="1:16" ht="14.25" thickBot="1" x14ac:dyDescent="0.2">
      <c r="A11" s="9"/>
    </row>
    <row r="12" spans="1:16" ht="30" customHeight="1" thickBot="1" x14ac:dyDescent="0.2">
      <c r="A12" s="9"/>
      <c r="C12" s="10" t="s">
        <v>1260</v>
      </c>
      <c r="O12" s="11"/>
    </row>
    <row r="13" spans="1:16" s="13" customFormat="1" ht="12" customHeight="1" x14ac:dyDescent="0.15">
      <c r="A13" s="12"/>
      <c r="C13" s="14"/>
      <c r="O13" s="15"/>
    </row>
    <row r="14" spans="1:16" ht="46.5" customHeight="1" x14ac:dyDescent="0.15">
      <c r="A14" s="9" t="s">
        <v>81</v>
      </c>
      <c r="B14" s="428" t="s">
        <v>1100</v>
      </c>
      <c r="C14" s="428"/>
      <c r="D14" s="428"/>
      <c r="E14" s="428"/>
      <c r="F14" s="428"/>
      <c r="G14" s="428"/>
      <c r="H14" s="428"/>
      <c r="I14" s="428"/>
      <c r="J14" s="428"/>
      <c r="K14" s="428"/>
      <c r="L14" s="428"/>
      <c r="M14" s="428"/>
      <c r="N14" s="428"/>
      <c r="O14" s="428"/>
      <c r="P14" s="428"/>
    </row>
    <row r="15" spans="1:16" ht="11.25" customHeight="1" x14ac:dyDescent="0.15">
      <c r="A15" s="9"/>
      <c r="B15" s="16"/>
      <c r="C15" s="14"/>
      <c r="D15" s="16"/>
      <c r="E15" s="16"/>
      <c r="O15" s="11"/>
    </row>
    <row r="16" spans="1:16" ht="24.75" customHeight="1" x14ac:dyDescent="0.15">
      <c r="A16" s="9"/>
      <c r="B16" s="429" t="s">
        <v>1748</v>
      </c>
      <c r="C16" s="429"/>
      <c r="D16" s="429"/>
      <c r="E16" s="430"/>
      <c r="F16" s="443" t="s">
        <v>1280</v>
      </c>
      <c r="G16" s="444"/>
    </row>
    <row r="17" spans="1:16" ht="24.75" customHeight="1" x14ac:dyDescent="0.15">
      <c r="A17" s="9"/>
      <c r="B17" s="429" t="s">
        <v>1281</v>
      </c>
      <c r="C17" s="429"/>
      <c r="D17" s="429"/>
      <c r="E17" s="430"/>
      <c r="F17" s="431"/>
      <c r="G17" s="432"/>
    </row>
    <row r="18" spans="1:16" s="23" customFormat="1" ht="18.75" hidden="1" customHeight="1" x14ac:dyDescent="0.15">
      <c r="A18" s="19" t="s">
        <v>82</v>
      </c>
      <c r="B18" s="20" t="s">
        <v>83</v>
      </c>
      <c r="C18" s="21"/>
      <c r="D18" s="22"/>
      <c r="E18" s="22"/>
      <c r="F18" s="437"/>
      <c r="G18" s="437"/>
      <c r="H18" s="23" t="s">
        <v>84</v>
      </c>
    </row>
    <row r="19" spans="1:16" ht="32.25" customHeight="1" x14ac:dyDescent="0.15">
      <c r="A19" s="9"/>
      <c r="B19" s="445" t="s">
        <v>1749</v>
      </c>
      <c r="C19" s="445"/>
      <c r="D19" s="445"/>
      <c r="E19" s="446"/>
      <c r="F19" s="438"/>
      <c r="G19" s="438"/>
    </row>
    <row r="20" spans="1:16" ht="24.75" customHeight="1" x14ac:dyDescent="0.15">
      <c r="A20" s="9"/>
      <c r="B20" s="17" t="s">
        <v>1750</v>
      </c>
      <c r="C20" s="18"/>
      <c r="D20" s="9"/>
      <c r="E20" s="9"/>
      <c r="F20" s="438"/>
      <c r="G20" s="438"/>
    </row>
    <row r="21" spans="1:16" s="34" customFormat="1" ht="34.5" customHeight="1" x14ac:dyDescent="0.15">
      <c r="A21" s="178"/>
      <c r="B21" s="441" t="s">
        <v>1282</v>
      </c>
      <c r="C21" s="441"/>
      <c r="D21" s="441"/>
      <c r="E21" s="442"/>
      <c r="F21" s="439"/>
      <c r="G21" s="439"/>
    </row>
    <row r="22" spans="1:16" s="34" customFormat="1" ht="24.75" customHeight="1" x14ac:dyDescent="0.15">
      <c r="A22" s="178"/>
      <c r="B22" s="441" t="s">
        <v>1751</v>
      </c>
      <c r="C22" s="441"/>
      <c r="D22" s="441"/>
      <c r="E22" s="442"/>
      <c r="F22" s="439"/>
      <c r="G22" s="439"/>
    </row>
    <row r="23" spans="1:16" s="16" customFormat="1" ht="12" customHeight="1" x14ac:dyDescent="0.15">
      <c r="A23" s="24"/>
      <c r="B23" s="25"/>
      <c r="C23" s="12"/>
      <c r="D23" s="24"/>
      <c r="E23" s="24"/>
      <c r="F23" s="14"/>
      <c r="G23" s="14"/>
    </row>
    <row r="24" spans="1:16" s="16" customFormat="1" ht="30" customHeight="1" x14ac:dyDescent="0.15">
      <c r="A24" s="9" t="s">
        <v>85</v>
      </c>
      <c r="B24" s="16" t="s">
        <v>1101</v>
      </c>
      <c r="C24" s="12"/>
      <c r="D24" s="24"/>
      <c r="E24" s="24"/>
      <c r="F24" s="14"/>
      <c r="G24" s="14"/>
    </row>
    <row r="25" spans="1:16" s="16" customFormat="1" ht="12" customHeight="1" x14ac:dyDescent="0.15">
      <c r="A25" s="24"/>
      <c r="B25" s="25"/>
      <c r="C25" s="12"/>
      <c r="D25" s="24"/>
      <c r="E25" s="24"/>
      <c r="F25" s="14"/>
      <c r="G25" s="14"/>
    </row>
    <row r="26" spans="1:16" s="16" customFormat="1" ht="30" customHeight="1" x14ac:dyDescent="0.15">
      <c r="A26" s="24" t="s">
        <v>86</v>
      </c>
      <c r="B26" s="25" t="s">
        <v>1102</v>
      </c>
      <c r="C26" s="12"/>
      <c r="D26" s="24"/>
      <c r="E26" s="24"/>
      <c r="F26" s="14"/>
      <c r="G26" s="14"/>
    </row>
    <row r="27" spans="1:16" s="16" customFormat="1" ht="12" customHeight="1" x14ac:dyDescent="0.15">
      <c r="A27" s="24"/>
      <c r="B27" s="25"/>
      <c r="C27" s="12"/>
      <c r="D27" s="24"/>
      <c r="E27" s="24"/>
      <c r="F27" s="14"/>
      <c r="G27" s="14"/>
    </row>
    <row r="28" spans="1:16" s="16" customFormat="1" ht="30" customHeight="1" x14ac:dyDescent="0.15">
      <c r="A28" s="24" t="s">
        <v>87</v>
      </c>
      <c r="B28" s="25" t="s">
        <v>1103</v>
      </c>
      <c r="C28" s="12"/>
      <c r="D28" s="24"/>
      <c r="E28" s="24"/>
      <c r="F28" s="14"/>
      <c r="G28" s="14"/>
    </row>
    <row r="29" spans="1:16" s="16" customFormat="1" ht="12" customHeight="1" x14ac:dyDescent="0.15">
      <c r="A29" s="24"/>
      <c r="B29" s="25"/>
      <c r="C29" s="12"/>
      <c r="D29" s="24"/>
      <c r="E29" s="24"/>
      <c r="F29" s="14"/>
      <c r="G29" s="14"/>
    </row>
    <row r="30" spans="1:16" s="16" customFormat="1" ht="37.5" customHeight="1" x14ac:dyDescent="0.15">
      <c r="A30" s="24" t="s">
        <v>88</v>
      </c>
      <c r="B30" s="440" t="s">
        <v>1104</v>
      </c>
      <c r="C30" s="440"/>
      <c r="D30" s="440"/>
      <c r="E30" s="440"/>
      <c r="F30" s="440"/>
      <c r="G30" s="440"/>
      <c r="H30" s="440"/>
      <c r="I30" s="440"/>
      <c r="J30" s="440"/>
      <c r="K30" s="440"/>
      <c r="L30" s="440"/>
      <c r="M30" s="440"/>
      <c r="N30" s="440"/>
      <c r="O30" s="440"/>
      <c r="P30" s="440"/>
    </row>
    <row r="31" spans="1:16" s="16" customFormat="1" ht="12" customHeight="1" x14ac:dyDescent="0.15">
      <c r="A31" s="24"/>
      <c r="B31" s="25"/>
      <c r="C31" s="12"/>
      <c r="D31" s="24"/>
      <c r="E31" s="24"/>
      <c r="F31" s="14"/>
      <c r="G31" s="14"/>
    </row>
    <row r="32" spans="1:16" s="16" customFormat="1" ht="30" customHeight="1" x14ac:dyDescent="0.15">
      <c r="A32" s="24" t="s">
        <v>1107</v>
      </c>
      <c r="B32" s="25" t="s">
        <v>1106</v>
      </c>
      <c r="C32" s="12"/>
      <c r="D32" s="24"/>
      <c r="E32" s="24"/>
      <c r="F32" s="14"/>
      <c r="G32" s="14"/>
    </row>
    <row r="33" spans="1:16" s="16" customFormat="1" ht="30" customHeight="1" x14ac:dyDescent="0.15">
      <c r="A33" s="24"/>
      <c r="B33" s="26" t="s">
        <v>1105</v>
      </c>
      <c r="C33" s="12"/>
      <c r="D33" s="24"/>
      <c r="E33" s="24"/>
      <c r="F33" s="14"/>
      <c r="G33" s="14"/>
    </row>
    <row r="34" spans="1:16" x14ac:dyDescent="0.15">
      <c r="A34" s="9"/>
    </row>
    <row r="35" spans="1:16" ht="14.25" x14ac:dyDescent="0.15">
      <c r="A35" s="433" t="s">
        <v>89</v>
      </c>
      <c r="B35" s="433"/>
      <c r="C35" s="433"/>
      <c r="D35" s="433"/>
      <c r="E35" s="433"/>
      <c r="F35" s="433"/>
      <c r="G35" s="433"/>
      <c r="H35" s="433"/>
      <c r="I35" s="433"/>
      <c r="J35" s="433"/>
      <c r="K35" s="433"/>
      <c r="L35" s="433"/>
      <c r="M35" s="433"/>
      <c r="N35" s="433"/>
      <c r="O35" s="433"/>
      <c r="P35" s="433"/>
    </row>
    <row r="36" spans="1:16" x14ac:dyDescent="0.15">
      <c r="A36" s="416" t="s">
        <v>90</v>
      </c>
      <c r="B36" s="417"/>
      <c r="C36" s="417"/>
      <c r="D36" s="417"/>
      <c r="E36" s="417"/>
      <c r="F36" s="417"/>
      <c r="G36" s="417"/>
      <c r="H36" s="417"/>
      <c r="I36" s="417"/>
      <c r="J36" s="417"/>
      <c r="K36" s="417"/>
      <c r="L36" s="417"/>
      <c r="M36" s="417"/>
      <c r="N36" s="417"/>
      <c r="O36" s="417"/>
      <c r="P36" s="417"/>
    </row>
    <row r="37" spans="1:16" x14ac:dyDescent="0.15">
      <c r="A37" s="434" t="s">
        <v>91</v>
      </c>
      <c r="B37" s="435"/>
      <c r="C37" s="435"/>
      <c r="D37" s="436"/>
      <c r="E37" s="434" t="s">
        <v>92</v>
      </c>
      <c r="F37" s="435"/>
      <c r="G37" s="435"/>
      <c r="H37" s="436"/>
      <c r="I37" s="422" t="s">
        <v>93</v>
      </c>
      <c r="J37" s="423"/>
      <c r="K37" s="423"/>
      <c r="L37" s="424"/>
      <c r="M37" s="365" t="s">
        <v>118</v>
      </c>
      <c r="N37" s="409" t="s">
        <v>119</v>
      </c>
      <c r="O37" s="410"/>
      <c r="P37" s="411"/>
    </row>
    <row r="38" spans="1:16" x14ac:dyDescent="0.15">
      <c r="A38" s="366" t="s">
        <v>96</v>
      </c>
      <c r="B38" s="425" t="s">
        <v>97</v>
      </c>
      <c r="C38" s="426"/>
      <c r="D38" s="427"/>
      <c r="E38" s="366" t="s">
        <v>98</v>
      </c>
      <c r="F38" s="425" t="s">
        <v>99</v>
      </c>
      <c r="G38" s="426"/>
      <c r="H38" s="427"/>
      <c r="I38" s="365" t="s">
        <v>100</v>
      </c>
      <c r="J38" s="409" t="s">
        <v>101</v>
      </c>
      <c r="K38" s="410"/>
      <c r="L38" s="411"/>
      <c r="M38" s="365" t="s">
        <v>124</v>
      </c>
      <c r="N38" s="409" t="s">
        <v>125</v>
      </c>
      <c r="O38" s="410"/>
      <c r="P38" s="411"/>
    </row>
    <row r="39" spans="1:16" x14ac:dyDescent="0.15">
      <c r="A39" s="367" t="s">
        <v>104</v>
      </c>
      <c r="B39" s="409" t="s">
        <v>105</v>
      </c>
      <c r="C39" s="410"/>
      <c r="D39" s="411"/>
      <c r="E39" s="367" t="s">
        <v>106</v>
      </c>
      <c r="F39" s="409" t="s">
        <v>107</v>
      </c>
      <c r="G39" s="410"/>
      <c r="H39" s="411"/>
      <c r="I39" s="365" t="s">
        <v>108</v>
      </c>
      <c r="J39" s="409" t="s">
        <v>109</v>
      </c>
      <c r="K39" s="410"/>
      <c r="L39" s="411"/>
      <c r="M39" s="365" t="s">
        <v>132</v>
      </c>
      <c r="N39" s="409" t="s">
        <v>133</v>
      </c>
      <c r="O39" s="410"/>
      <c r="P39" s="411"/>
    </row>
    <row r="40" spans="1:16" x14ac:dyDescent="0.15">
      <c r="A40" s="367" t="s">
        <v>112</v>
      </c>
      <c r="B40" s="409" t="s">
        <v>113</v>
      </c>
      <c r="C40" s="410"/>
      <c r="D40" s="411"/>
      <c r="E40" s="367" t="s">
        <v>114</v>
      </c>
      <c r="F40" s="409" t="s">
        <v>115</v>
      </c>
      <c r="G40" s="410"/>
      <c r="H40" s="411"/>
      <c r="I40" s="365" t="s">
        <v>116</v>
      </c>
      <c r="J40" s="409" t="s">
        <v>117</v>
      </c>
      <c r="K40" s="410"/>
      <c r="L40" s="411"/>
      <c r="M40" s="368" t="s">
        <v>144</v>
      </c>
      <c r="N40" s="409" t="s">
        <v>145</v>
      </c>
      <c r="O40" s="410"/>
      <c r="P40" s="411"/>
    </row>
    <row r="41" spans="1:16" x14ac:dyDescent="0.15">
      <c r="A41" s="367" t="s">
        <v>120</v>
      </c>
      <c r="B41" s="409" t="s">
        <v>121</v>
      </c>
      <c r="C41" s="410"/>
      <c r="D41" s="411"/>
      <c r="E41" s="367" t="s">
        <v>128</v>
      </c>
      <c r="F41" s="409" t="s">
        <v>129</v>
      </c>
      <c r="G41" s="410"/>
      <c r="H41" s="411"/>
      <c r="I41" s="365" t="s">
        <v>122</v>
      </c>
      <c r="J41" s="409" t="s">
        <v>123</v>
      </c>
      <c r="K41" s="410"/>
      <c r="L41" s="411"/>
      <c r="M41" s="368" t="s">
        <v>152</v>
      </c>
      <c r="N41" s="409" t="s">
        <v>153</v>
      </c>
      <c r="O41" s="410"/>
      <c r="P41" s="411"/>
    </row>
    <row r="42" spans="1:16" x14ac:dyDescent="0.15">
      <c r="A42" s="367" t="s">
        <v>126</v>
      </c>
      <c r="B42" s="409" t="s">
        <v>127</v>
      </c>
      <c r="C42" s="410"/>
      <c r="D42" s="411"/>
      <c r="E42" s="367" t="s">
        <v>136</v>
      </c>
      <c r="F42" s="409" t="s">
        <v>137</v>
      </c>
      <c r="G42" s="410"/>
      <c r="H42" s="411"/>
      <c r="I42" s="365" t="s">
        <v>130</v>
      </c>
      <c r="J42" s="409" t="s">
        <v>131</v>
      </c>
      <c r="K42" s="410"/>
      <c r="L42" s="411"/>
      <c r="M42" s="368" t="s">
        <v>160</v>
      </c>
      <c r="N42" s="409" t="s">
        <v>161</v>
      </c>
      <c r="O42" s="410"/>
      <c r="P42" s="411"/>
    </row>
    <row r="43" spans="1:16" x14ac:dyDescent="0.15">
      <c r="A43" s="367" t="s">
        <v>134</v>
      </c>
      <c r="B43" s="409" t="s">
        <v>135</v>
      </c>
      <c r="C43" s="410"/>
      <c r="D43" s="411"/>
      <c r="E43" s="367" t="s">
        <v>148</v>
      </c>
      <c r="F43" s="409" t="s">
        <v>149</v>
      </c>
      <c r="G43" s="410"/>
      <c r="H43" s="411"/>
      <c r="I43" s="365" t="s">
        <v>138</v>
      </c>
      <c r="J43" s="409" t="s">
        <v>139</v>
      </c>
      <c r="K43" s="410"/>
      <c r="L43" s="411"/>
      <c r="M43" s="422" t="s">
        <v>168</v>
      </c>
      <c r="N43" s="423"/>
      <c r="O43" s="423"/>
      <c r="P43" s="424"/>
    </row>
    <row r="44" spans="1:16" x14ac:dyDescent="0.15">
      <c r="A44" s="367" t="s">
        <v>140</v>
      </c>
      <c r="B44" s="409" t="s">
        <v>141</v>
      </c>
      <c r="C44" s="410"/>
      <c r="D44" s="411"/>
      <c r="E44" s="367" t="s">
        <v>156</v>
      </c>
      <c r="F44" s="409" t="s">
        <v>157</v>
      </c>
      <c r="G44" s="410"/>
      <c r="H44" s="411"/>
      <c r="I44" s="365" t="s">
        <v>142</v>
      </c>
      <c r="J44" s="409" t="s">
        <v>143</v>
      </c>
      <c r="K44" s="410"/>
      <c r="L44" s="411"/>
      <c r="M44" s="369" t="s">
        <v>175</v>
      </c>
      <c r="N44" s="409" t="s">
        <v>176</v>
      </c>
      <c r="O44" s="410"/>
      <c r="P44" s="411"/>
    </row>
    <row r="45" spans="1:16" x14ac:dyDescent="0.15">
      <c r="A45" s="367" t="s">
        <v>146</v>
      </c>
      <c r="B45" s="409" t="s">
        <v>147</v>
      </c>
      <c r="C45" s="410"/>
      <c r="D45" s="411"/>
      <c r="E45" s="367" t="s">
        <v>164</v>
      </c>
      <c r="F45" s="409" t="s">
        <v>165</v>
      </c>
      <c r="G45" s="410"/>
      <c r="H45" s="411"/>
      <c r="I45" s="365" t="s">
        <v>150</v>
      </c>
      <c r="J45" s="409" t="s">
        <v>151</v>
      </c>
      <c r="K45" s="410"/>
      <c r="L45" s="411"/>
      <c r="M45" s="365" t="s">
        <v>183</v>
      </c>
      <c r="N45" s="409" t="s">
        <v>184</v>
      </c>
      <c r="O45" s="410"/>
      <c r="P45" s="411"/>
    </row>
    <row r="46" spans="1:16" x14ac:dyDescent="0.15">
      <c r="A46" s="367" t="s">
        <v>154</v>
      </c>
      <c r="B46" s="409" t="s">
        <v>155</v>
      </c>
      <c r="C46" s="410"/>
      <c r="D46" s="411"/>
      <c r="E46" s="367" t="s">
        <v>171</v>
      </c>
      <c r="F46" s="409" t="s">
        <v>172</v>
      </c>
      <c r="G46" s="410"/>
      <c r="H46" s="411"/>
      <c r="I46" s="365" t="s">
        <v>158</v>
      </c>
      <c r="J46" s="409" t="s">
        <v>159</v>
      </c>
      <c r="K46" s="410"/>
      <c r="L46" s="411"/>
      <c r="M46" s="365" t="s">
        <v>191</v>
      </c>
      <c r="N46" s="409" t="s">
        <v>192</v>
      </c>
      <c r="O46" s="410"/>
      <c r="P46" s="411"/>
    </row>
    <row r="47" spans="1:16" x14ac:dyDescent="0.15">
      <c r="A47" s="367" t="s">
        <v>162</v>
      </c>
      <c r="B47" s="409" t="s">
        <v>163</v>
      </c>
      <c r="C47" s="410"/>
      <c r="D47" s="411"/>
      <c r="E47" s="367" t="s">
        <v>179</v>
      </c>
      <c r="F47" s="409" t="s">
        <v>180</v>
      </c>
      <c r="G47" s="410"/>
      <c r="H47" s="411"/>
      <c r="I47" s="365" t="s">
        <v>166</v>
      </c>
      <c r="J47" s="409" t="s">
        <v>167</v>
      </c>
      <c r="K47" s="410"/>
      <c r="L47" s="411"/>
      <c r="M47" s="365" t="s">
        <v>199</v>
      </c>
      <c r="N47" s="409" t="s">
        <v>200</v>
      </c>
      <c r="O47" s="410"/>
      <c r="P47" s="411"/>
    </row>
    <row r="48" spans="1:16" x14ac:dyDescent="0.15">
      <c r="A48" s="367" t="s">
        <v>169</v>
      </c>
      <c r="B48" s="409" t="s">
        <v>170</v>
      </c>
      <c r="C48" s="410"/>
      <c r="D48" s="411"/>
      <c r="E48" s="367" t="s">
        <v>187</v>
      </c>
      <c r="F48" s="409" t="s">
        <v>188</v>
      </c>
      <c r="G48" s="410"/>
      <c r="H48" s="411"/>
      <c r="I48" s="365" t="s">
        <v>173</v>
      </c>
      <c r="J48" s="409" t="s">
        <v>174</v>
      </c>
      <c r="K48" s="410"/>
      <c r="L48" s="411"/>
      <c r="M48" s="365" t="s">
        <v>215</v>
      </c>
      <c r="N48" s="409" t="s">
        <v>216</v>
      </c>
      <c r="O48" s="410"/>
      <c r="P48" s="411"/>
    </row>
    <row r="49" spans="1:16" x14ac:dyDescent="0.15">
      <c r="A49" s="367" t="s">
        <v>177</v>
      </c>
      <c r="B49" s="409" t="s">
        <v>178</v>
      </c>
      <c r="C49" s="410"/>
      <c r="D49" s="411"/>
      <c r="E49" s="367" t="s">
        <v>195</v>
      </c>
      <c r="F49" s="409" t="s">
        <v>196</v>
      </c>
      <c r="G49" s="410"/>
      <c r="H49" s="411"/>
      <c r="I49" s="365" t="s">
        <v>181</v>
      </c>
      <c r="J49" s="409" t="s">
        <v>182</v>
      </c>
      <c r="K49" s="410"/>
      <c r="L49" s="411"/>
      <c r="M49" s="365" t="s">
        <v>220</v>
      </c>
      <c r="N49" s="409" t="s">
        <v>221</v>
      </c>
      <c r="O49" s="410"/>
      <c r="P49" s="411"/>
    </row>
    <row r="50" spans="1:16" x14ac:dyDescent="0.15">
      <c r="A50" s="367" t="s">
        <v>185</v>
      </c>
      <c r="B50" s="409" t="s">
        <v>186</v>
      </c>
      <c r="C50" s="410"/>
      <c r="D50" s="411"/>
      <c r="E50" s="367" t="s">
        <v>203</v>
      </c>
      <c r="F50" s="409" t="s">
        <v>204</v>
      </c>
      <c r="G50" s="410"/>
      <c r="H50" s="411"/>
      <c r="I50" s="365" t="s">
        <v>189</v>
      </c>
      <c r="J50" s="409" t="s">
        <v>190</v>
      </c>
      <c r="K50" s="410"/>
      <c r="L50" s="411"/>
      <c r="M50" s="365" t="s">
        <v>228</v>
      </c>
      <c r="N50" s="409" t="s">
        <v>229</v>
      </c>
      <c r="O50" s="410"/>
      <c r="P50" s="411"/>
    </row>
    <row r="51" spans="1:16" x14ac:dyDescent="0.15">
      <c r="A51" s="367" t="s">
        <v>193</v>
      </c>
      <c r="B51" s="409" t="s">
        <v>194</v>
      </c>
      <c r="C51" s="410"/>
      <c r="D51" s="411"/>
      <c r="E51" s="367" t="s">
        <v>207</v>
      </c>
      <c r="F51" s="409" t="s">
        <v>208</v>
      </c>
      <c r="G51" s="410"/>
      <c r="H51" s="411"/>
      <c r="I51" s="365" t="s">
        <v>197</v>
      </c>
      <c r="J51" s="409" t="s">
        <v>198</v>
      </c>
      <c r="K51" s="410"/>
      <c r="L51" s="411"/>
      <c r="M51" s="365" t="s">
        <v>240</v>
      </c>
      <c r="N51" s="409" t="s">
        <v>241</v>
      </c>
      <c r="O51" s="410"/>
      <c r="P51" s="411"/>
    </row>
    <row r="52" spans="1:16" x14ac:dyDescent="0.15">
      <c r="A52" s="367" t="s">
        <v>201</v>
      </c>
      <c r="B52" s="409" t="s">
        <v>202</v>
      </c>
      <c r="C52" s="410"/>
      <c r="D52" s="411"/>
      <c r="E52" s="367" t="s">
        <v>211</v>
      </c>
      <c r="F52" s="412" t="s">
        <v>212</v>
      </c>
      <c r="G52" s="413"/>
      <c r="H52" s="414"/>
      <c r="I52" s="365" t="s">
        <v>213</v>
      </c>
      <c r="J52" s="409" t="s">
        <v>214</v>
      </c>
      <c r="K52" s="410"/>
      <c r="L52" s="411"/>
      <c r="M52" s="365" t="s">
        <v>248</v>
      </c>
      <c r="N52" s="409" t="s">
        <v>249</v>
      </c>
      <c r="O52" s="410"/>
      <c r="P52" s="411"/>
    </row>
    <row r="53" spans="1:16" x14ac:dyDescent="0.15">
      <c r="A53" s="367" t="s">
        <v>205</v>
      </c>
      <c r="B53" s="409" t="s">
        <v>206</v>
      </c>
      <c r="C53" s="410"/>
      <c r="D53" s="411"/>
      <c r="E53" s="367" t="s">
        <v>217</v>
      </c>
      <c r="F53" s="412" t="s">
        <v>1323</v>
      </c>
      <c r="G53" s="413"/>
      <c r="H53" s="414"/>
      <c r="I53" s="365" t="s">
        <v>218</v>
      </c>
      <c r="J53" s="409" t="s">
        <v>219</v>
      </c>
      <c r="K53" s="410"/>
      <c r="L53" s="411"/>
      <c r="M53" s="365" t="s">
        <v>256</v>
      </c>
      <c r="N53" s="409" t="s">
        <v>257</v>
      </c>
      <c r="O53" s="410"/>
      <c r="P53" s="411"/>
    </row>
    <row r="54" spans="1:16" x14ac:dyDescent="0.15">
      <c r="A54" s="367" t="s">
        <v>209</v>
      </c>
      <c r="B54" s="409" t="s">
        <v>210</v>
      </c>
      <c r="C54" s="410"/>
      <c r="D54" s="411"/>
      <c r="E54" s="367" t="s">
        <v>224</v>
      </c>
      <c r="F54" s="412" t="s">
        <v>225</v>
      </c>
      <c r="G54" s="413"/>
      <c r="H54" s="414"/>
      <c r="I54" s="365" t="s">
        <v>226</v>
      </c>
      <c r="J54" s="409" t="s">
        <v>227</v>
      </c>
      <c r="K54" s="410"/>
      <c r="L54" s="411"/>
      <c r="M54" s="365" t="s">
        <v>264</v>
      </c>
      <c r="N54" s="409" t="s">
        <v>265</v>
      </c>
      <c r="O54" s="410"/>
      <c r="P54" s="411"/>
    </row>
    <row r="55" spans="1:16" x14ac:dyDescent="0.15">
      <c r="A55" s="367" t="s">
        <v>222</v>
      </c>
      <c r="B55" s="409" t="s">
        <v>223</v>
      </c>
      <c r="C55" s="410"/>
      <c r="D55" s="411"/>
      <c r="E55" s="367" t="s">
        <v>232</v>
      </c>
      <c r="F55" s="412" t="s">
        <v>233</v>
      </c>
      <c r="G55" s="413"/>
      <c r="H55" s="414"/>
      <c r="I55" s="365" t="s">
        <v>238</v>
      </c>
      <c r="J55" s="409" t="s">
        <v>239</v>
      </c>
      <c r="K55" s="410"/>
      <c r="L55" s="411"/>
      <c r="M55" s="365" t="s">
        <v>275</v>
      </c>
      <c r="N55" s="409" t="s">
        <v>276</v>
      </c>
      <c r="O55" s="410"/>
      <c r="P55" s="411"/>
    </row>
    <row r="56" spans="1:16" x14ac:dyDescent="0.15">
      <c r="A56" s="367" t="s">
        <v>230</v>
      </c>
      <c r="B56" s="409" t="s">
        <v>231</v>
      </c>
      <c r="C56" s="410"/>
      <c r="D56" s="411"/>
      <c r="E56" s="367" t="s">
        <v>236</v>
      </c>
      <c r="F56" s="412" t="s">
        <v>237</v>
      </c>
      <c r="G56" s="413"/>
      <c r="H56" s="414"/>
      <c r="I56" s="365" t="s">
        <v>246</v>
      </c>
      <c r="J56" s="409" t="s">
        <v>247</v>
      </c>
      <c r="K56" s="410"/>
      <c r="L56" s="411"/>
      <c r="M56" s="365" t="s">
        <v>283</v>
      </c>
      <c r="N56" s="409" t="s">
        <v>284</v>
      </c>
      <c r="O56" s="410"/>
      <c r="P56" s="411"/>
    </row>
    <row r="57" spans="1:16" x14ac:dyDescent="0.15">
      <c r="A57" s="367" t="s">
        <v>234</v>
      </c>
      <c r="B57" s="409" t="s">
        <v>235</v>
      </c>
      <c r="C57" s="410"/>
      <c r="D57" s="411"/>
      <c r="E57" s="367" t="s">
        <v>244</v>
      </c>
      <c r="F57" s="412" t="s">
        <v>245</v>
      </c>
      <c r="G57" s="413"/>
      <c r="H57" s="414"/>
      <c r="I57" s="370" t="s">
        <v>254</v>
      </c>
      <c r="J57" s="409" t="s">
        <v>255</v>
      </c>
      <c r="K57" s="410"/>
      <c r="L57" s="411"/>
      <c r="M57" s="365" t="s">
        <v>288</v>
      </c>
      <c r="N57" s="409" t="s">
        <v>289</v>
      </c>
      <c r="O57" s="410"/>
      <c r="P57" s="411"/>
    </row>
    <row r="58" spans="1:16" x14ac:dyDescent="0.15">
      <c r="A58" s="367" t="s">
        <v>242</v>
      </c>
      <c r="B58" s="409" t="s">
        <v>243</v>
      </c>
      <c r="C58" s="410"/>
      <c r="D58" s="411"/>
      <c r="E58" s="367" t="s">
        <v>252</v>
      </c>
      <c r="F58" s="412" t="s">
        <v>253</v>
      </c>
      <c r="G58" s="413"/>
      <c r="H58" s="414"/>
      <c r="I58" s="365" t="s">
        <v>262</v>
      </c>
      <c r="J58" s="409" t="s">
        <v>263</v>
      </c>
      <c r="K58" s="410"/>
      <c r="L58" s="411"/>
      <c r="M58" s="371"/>
      <c r="N58" s="372"/>
      <c r="O58" s="372"/>
      <c r="P58" s="372"/>
    </row>
    <row r="59" spans="1:16" x14ac:dyDescent="0.15">
      <c r="A59" s="367" t="s">
        <v>250</v>
      </c>
      <c r="B59" s="409" t="s">
        <v>251</v>
      </c>
      <c r="C59" s="410"/>
      <c r="D59" s="411"/>
      <c r="E59" s="367" t="s">
        <v>260</v>
      </c>
      <c r="F59" s="412" t="s">
        <v>261</v>
      </c>
      <c r="G59" s="413"/>
      <c r="H59" s="414"/>
      <c r="I59" s="422" t="s">
        <v>270</v>
      </c>
      <c r="J59" s="423"/>
      <c r="K59" s="423"/>
      <c r="L59" s="424"/>
      <c r="M59" s="373"/>
      <c r="N59" s="374"/>
      <c r="O59" s="374"/>
      <c r="P59" s="374"/>
    </row>
    <row r="60" spans="1:16" x14ac:dyDescent="0.15">
      <c r="A60" s="367" t="s">
        <v>258</v>
      </c>
      <c r="B60" s="409" t="s">
        <v>259</v>
      </c>
      <c r="C60" s="410"/>
      <c r="D60" s="411"/>
      <c r="E60" s="375" t="s">
        <v>268</v>
      </c>
      <c r="F60" s="412" t="s">
        <v>269</v>
      </c>
      <c r="G60" s="413"/>
      <c r="H60" s="414"/>
      <c r="I60" s="368" t="s">
        <v>273</v>
      </c>
      <c r="J60" s="409" t="s">
        <v>274</v>
      </c>
      <c r="K60" s="410"/>
      <c r="L60" s="411"/>
      <c r="M60" s="373"/>
      <c r="N60" s="374"/>
      <c r="O60" s="374"/>
      <c r="P60" s="374"/>
    </row>
    <row r="61" spans="1:16" x14ac:dyDescent="0.15">
      <c r="A61" s="367" t="s">
        <v>266</v>
      </c>
      <c r="B61" s="409" t="s">
        <v>267</v>
      </c>
      <c r="C61" s="410"/>
      <c r="D61" s="411"/>
      <c r="E61" s="376" t="s">
        <v>271</v>
      </c>
      <c r="F61" s="412" t="s">
        <v>272</v>
      </c>
      <c r="G61" s="413"/>
      <c r="H61" s="414"/>
      <c r="I61" s="368" t="s">
        <v>281</v>
      </c>
      <c r="J61" s="409" t="s">
        <v>282</v>
      </c>
      <c r="K61" s="410"/>
      <c r="L61" s="410"/>
      <c r="M61" s="373"/>
      <c r="N61" s="374"/>
      <c r="O61" s="374"/>
      <c r="P61" s="374"/>
    </row>
    <row r="62" spans="1:16" x14ac:dyDescent="0.15">
      <c r="A62" s="377" t="s">
        <v>277</v>
      </c>
      <c r="B62" s="409" t="s">
        <v>278</v>
      </c>
      <c r="C62" s="410"/>
      <c r="D62" s="411"/>
      <c r="E62" s="367" t="s">
        <v>279</v>
      </c>
      <c r="F62" s="412" t="s">
        <v>280</v>
      </c>
      <c r="G62" s="413"/>
      <c r="H62" s="414"/>
      <c r="I62" s="368" t="s">
        <v>298</v>
      </c>
      <c r="J62" s="409" t="s">
        <v>299</v>
      </c>
      <c r="K62" s="410"/>
      <c r="L62" s="410"/>
      <c r="M62" s="373"/>
      <c r="N62" s="374"/>
      <c r="O62" s="374"/>
      <c r="P62" s="374"/>
    </row>
    <row r="63" spans="1:16" x14ac:dyDescent="0.15">
      <c r="A63" s="422" t="s">
        <v>285</v>
      </c>
      <c r="B63" s="423"/>
      <c r="C63" s="423"/>
      <c r="D63" s="424"/>
      <c r="E63" s="367" t="s">
        <v>286</v>
      </c>
      <c r="F63" s="412" t="s">
        <v>287</v>
      </c>
      <c r="G63" s="413"/>
      <c r="H63" s="414"/>
      <c r="I63" s="368" t="s">
        <v>302</v>
      </c>
      <c r="J63" s="409" t="s">
        <v>303</v>
      </c>
      <c r="K63" s="410"/>
      <c r="L63" s="411"/>
      <c r="M63" s="373"/>
      <c r="N63" s="415"/>
      <c r="O63" s="415"/>
      <c r="P63" s="415"/>
    </row>
    <row r="64" spans="1:16" x14ac:dyDescent="0.15">
      <c r="A64" s="366" t="s">
        <v>290</v>
      </c>
      <c r="B64" s="409" t="s">
        <v>291</v>
      </c>
      <c r="C64" s="410"/>
      <c r="D64" s="411"/>
      <c r="E64" s="377" t="s">
        <v>292</v>
      </c>
      <c r="F64" s="412" t="s">
        <v>293</v>
      </c>
      <c r="G64" s="413"/>
      <c r="H64" s="414"/>
      <c r="I64" s="368" t="s">
        <v>308</v>
      </c>
      <c r="J64" s="409" t="s">
        <v>309</v>
      </c>
      <c r="K64" s="410"/>
      <c r="L64" s="411"/>
      <c r="M64" s="373"/>
      <c r="N64" s="374"/>
      <c r="O64" s="374"/>
      <c r="P64" s="374"/>
    </row>
    <row r="65" spans="1:16" x14ac:dyDescent="0.15">
      <c r="A65" s="367" t="s">
        <v>294</v>
      </c>
      <c r="B65" s="409" t="s">
        <v>295</v>
      </c>
      <c r="C65" s="410"/>
      <c r="D65" s="411"/>
      <c r="E65" s="378" t="s">
        <v>296</v>
      </c>
      <c r="F65" s="412" t="s">
        <v>297</v>
      </c>
      <c r="G65" s="413"/>
      <c r="H65" s="414"/>
      <c r="I65" s="368" t="s">
        <v>314</v>
      </c>
      <c r="J65" s="409" t="s">
        <v>315</v>
      </c>
      <c r="K65" s="410"/>
      <c r="L65" s="411"/>
      <c r="M65" s="373"/>
      <c r="N65" s="374"/>
      <c r="O65" s="374"/>
      <c r="P65" s="374"/>
    </row>
    <row r="66" spans="1:16" x14ac:dyDescent="0.15">
      <c r="A66" s="367" t="s">
        <v>300</v>
      </c>
      <c r="B66" s="425" t="s">
        <v>301</v>
      </c>
      <c r="C66" s="426"/>
      <c r="D66" s="427"/>
      <c r="E66" s="378" t="s">
        <v>306</v>
      </c>
      <c r="F66" s="412" t="s">
        <v>307</v>
      </c>
      <c r="G66" s="413"/>
      <c r="H66" s="414"/>
      <c r="I66" s="368" t="s">
        <v>320</v>
      </c>
      <c r="J66" s="409" t="s">
        <v>321</v>
      </c>
      <c r="K66" s="410"/>
      <c r="L66" s="411"/>
      <c r="M66" s="373"/>
      <c r="N66" s="415"/>
      <c r="O66" s="415"/>
      <c r="P66" s="415"/>
    </row>
    <row r="67" spans="1:16" x14ac:dyDescent="0.15">
      <c r="A67" s="367" t="s">
        <v>304</v>
      </c>
      <c r="B67" s="409" t="s">
        <v>305</v>
      </c>
      <c r="C67" s="410"/>
      <c r="D67" s="411"/>
      <c r="E67" s="378" t="s">
        <v>312</v>
      </c>
      <c r="F67" s="412" t="s">
        <v>313</v>
      </c>
      <c r="G67" s="413"/>
      <c r="H67" s="414"/>
      <c r="I67" s="368" t="s">
        <v>326</v>
      </c>
      <c r="J67" s="409" t="s">
        <v>327</v>
      </c>
      <c r="K67" s="410"/>
      <c r="L67" s="411"/>
      <c r="M67" s="373"/>
      <c r="N67" s="415"/>
      <c r="O67" s="415"/>
      <c r="P67" s="415"/>
    </row>
    <row r="68" spans="1:16" x14ac:dyDescent="0.15">
      <c r="A68" s="367" t="s">
        <v>310</v>
      </c>
      <c r="B68" s="409" t="s">
        <v>311</v>
      </c>
      <c r="C68" s="410"/>
      <c r="D68" s="411"/>
      <c r="E68" s="378" t="s">
        <v>318</v>
      </c>
      <c r="F68" s="412" t="s">
        <v>319</v>
      </c>
      <c r="G68" s="413"/>
      <c r="H68" s="414"/>
      <c r="I68" s="365" t="s">
        <v>94</v>
      </c>
      <c r="J68" s="409" t="s">
        <v>95</v>
      </c>
      <c r="K68" s="410"/>
      <c r="L68" s="411"/>
      <c r="M68" s="379"/>
      <c r="N68" s="415"/>
      <c r="O68" s="415"/>
      <c r="P68" s="415"/>
    </row>
    <row r="69" spans="1:16" x14ac:dyDescent="0.15">
      <c r="A69" s="367" t="s">
        <v>316</v>
      </c>
      <c r="B69" s="409" t="s">
        <v>317</v>
      </c>
      <c r="C69" s="410"/>
      <c r="D69" s="410"/>
      <c r="E69" s="378" t="s">
        <v>324</v>
      </c>
      <c r="F69" s="412" t="s">
        <v>325</v>
      </c>
      <c r="G69" s="413"/>
      <c r="H69" s="414"/>
      <c r="I69" s="365" t="s">
        <v>102</v>
      </c>
      <c r="J69" s="409" t="s">
        <v>103</v>
      </c>
      <c r="K69" s="410"/>
      <c r="L69" s="411"/>
      <c r="M69" s="379"/>
      <c r="N69" s="415"/>
      <c r="O69" s="415"/>
      <c r="P69" s="415"/>
    </row>
    <row r="70" spans="1:16" x14ac:dyDescent="0.15">
      <c r="A70" s="367" t="s">
        <v>322</v>
      </c>
      <c r="B70" s="409" t="s">
        <v>323</v>
      </c>
      <c r="C70" s="410"/>
      <c r="D70" s="411"/>
      <c r="E70" s="375" t="s">
        <v>1324</v>
      </c>
      <c r="F70" s="412" t="s">
        <v>1325</v>
      </c>
      <c r="G70" s="413"/>
      <c r="H70" s="414"/>
      <c r="I70" s="365" t="s">
        <v>110</v>
      </c>
      <c r="J70" s="409" t="s">
        <v>111</v>
      </c>
      <c r="K70" s="410"/>
      <c r="L70" s="411"/>
      <c r="M70" s="379"/>
      <c r="N70" s="415"/>
      <c r="O70" s="415"/>
      <c r="P70" s="415"/>
    </row>
    <row r="71" spans="1:16" x14ac:dyDescent="0.15">
      <c r="A71" s="375" t="s">
        <v>328</v>
      </c>
      <c r="B71" s="409" t="s">
        <v>329</v>
      </c>
      <c r="C71" s="410"/>
      <c r="D71" s="411"/>
      <c r="E71" s="375" t="s">
        <v>1326</v>
      </c>
      <c r="F71" s="409" t="s">
        <v>557</v>
      </c>
      <c r="G71" s="410"/>
      <c r="H71" s="411"/>
      <c r="I71" s="379"/>
      <c r="J71" s="380"/>
      <c r="K71" s="380"/>
      <c r="L71" s="380"/>
      <c r="M71" s="379"/>
      <c r="N71" s="415"/>
      <c r="O71" s="415"/>
      <c r="P71" s="415"/>
    </row>
    <row r="72" spans="1:16" x14ac:dyDescent="0.15">
      <c r="A72" s="337"/>
      <c r="B72" s="31"/>
      <c r="C72" s="31"/>
      <c r="D72" s="31"/>
      <c r="E72" s="338"/>
      <c r="F72" s="31"/>
      <c r="G72" s="31"/>
      <c r="H72" s="31"/>
      <c r="I72" s="338"/>
      <c r="J72" s="32"/>
      <c r="K72" s="33"/>
      <c r="L72" s="33"/>
      <c r="M72" s="339"/>
      <c r="N72" s="339"/>
      <c r="O72" s="339"/>
      <c r="P72" s="339"/>
    </row>
    <row r="73" spans="1:16" x14ac:dyDescent="0.15">
      <c r="A73" s="416" t="s">
        <v>330</v>
      </c>
      <c r="B73" s="417"/>
      <c r="C73" s="417"/>
      <c r="D73" s="417"/>
      <c r="E73" s="417"/>
      <c r="F73" s="417"/>
      <c r="G73" s="417"/>
      <c r="H73" s="417"/>
      <c r="I73" s="417"/>
      <c r="J73" s="417"/>
      <c r="K73" s="417"/>
      <c r="L73" s="417"/>
      <c r="M73" s="417"/>
      <c r="N73" s="417"/>
      <c r="O73" s="417"/>
      <c r="P73" s="417"/>
    </row>
    <row r="74" spans="1:16" x14ac:dyDescent="0.15">
      <c r="A74" s="420" t="s">
        <v>1327</v>
      </c>
      <c r="B74" s="420"/>
      <c r="C74" s="420"/>
      <c r="D74" s="420"/>
      <c r="E74" s="420"/>
      <c r="F74" s="420"/>
      <c r="G74" s="420"/>
      <c r="H74" s="420"/>
      <c r="I74" s="421" t="s">
        <v>1328</v>
      </c>
      <c r="J74" s="421"/>
      <c r="K74" s="421"/>
      <c r="L74" s="421"/>
      <c r="M74" s="402" t="s">
        <v>1329</v>
      </c>
      <c r="N74" s="402"/>
      <c r="O74" s="402"/>
      <c r="P74" s="340"/>
    </row>
    <row r="75" spans="1:16" x14ac:dyDescent="0.15">
      <c r="A75" s="29">
        <v>71101</v>
      </c>
      <c r="B75" s="418" t="s">
        <v>1330</v>
      </c>
      <c r="C75" s="418"/>
      <c r="D75" s="418"/>
      <c r="E75" s="29">
        <v>71401</v>
      </c>
      <c r="F75" s="418" t="s">
        <v>1331</v>
      </c>
      <c r="G75" s="418"/>
      <c r="H75" s="418"/>
      <c r="I75" s="29">
        <v>72101</v>
      </c>
      <c r="J75" s="418" t="s">
        <v>1332</v>
      </c>
      <c r="K75" s="418"/>
      <c r="L75" s="419"/>
      <c r="M75" s="29" t="s">
        <v>347</v>
      </c>
      <c r="N75" s="418" t="s">
        <v>1333</v>
      </c>
      <c r="O75" s="418"/>
      <c r="P75" s="418"/>
    </row>
    <row r="76" spans="1:16" x14ac:dyDescent="0.15">
      <c r="A76" s="29">
        <v>71102</v>
      </c>
      <c r="B76" s="418" t="s">
        <v>1334</v>
      </c>
      <c r="C76" s="418"/>
      <c r="D76" s="418"/>
      <c r="E76" s="29">
        <v>71402</v>
      </c>
      <c r="F76" s="418" t="s">
        <v>1335</v>
      </c>
      <c r="G76" s="418"/>
      <c r="H76" s="418"/>
      <c r="I76" s="29">
        <v>72104</v>
      </c>
      <c r="J76" s="418" t="s">
        <v>1336</v>
      </c>
      <c r="K76" s="418"/>
      <c r="L76" s="419"/>
      <c r="M76" s="29" t="s">
        <v>1337</v>
      </c>
      <c r="N76" s="418" t="s">
        <v>1338</v>
      </c>
      <c r="O76" s="418"/>
      <c r="P76" s="418"/>
    </row>
    <row r="77" spans="1:16" x14ac:dyDescent="0.15">
      <c r="A77" s="29">
        <v>71103</v>
      </c>
      <c r="B77" s="418" t="s">
        <v>1339</v>
      </c>
      <c r="C77" s="418"/>
      <c r="D77" s="418"/>
      <c r="E77" s="29">
        <v>71403</v>
      </c>
      <c r="F77" s="418" t="s">
        <v>1340</v>
      </c>
      <c r="G77" s="418"/>
      <c r="H77" s="418"/>
      <c r="I77" s="29">
        <v>72201</v>
      </c>
      <c r="J77" s="418" t="s">
        <v>1341</v>
      </c>
      <c r="K77" s="418"/>
      <c r="L77" s="419"/>
      <c r="M77" s="29" t="s">
        <v>1342</v>
      </c>
      <c r="N77" s="418" t="s">
        <v>1343</v>
      </c>
      <c r="O77" s="418"/>
      <c r="P77" s="418"/>
    </row>
    <row r="78" spans="1:16" x14ac:dyDescent="0.15">
      <c r="A78" s="29">
        <v>71104</v>
      </c>
      <c r="B78" s="418" t="s">
        <v>1344</v>
      </c>
      <c r="C78" s="418"/>
      <c r="D78" s="418"/>
      <c r="E78" s="29">
        <v>71404</v>
      </c>
      <c r="F78" s="418" t="s">
        <v>1345</v>
      </c>
      <c r="G78" s="418"/>
      <c r="H78" s="418"/>
      <c r="I78" s="29">
        <v>72301</v>
      </c>
      <c r="J78" s="418" t="s">
        <v>1346</v>
      </c>
      <c r="K78" s="418"/>
      <c r="L78" s="419"/>
      <c r="M78" s="29">
        <v>73201</v>
      </c>
      <c r="N78" s="418" t="s">
        <v>1347</v>
      </c>
      <c r="O78" s="418"/>
      <c r="P78" s="418"/>
    </row>
    <row r="79" spans="1:16" x14ac:dyDescent="0.15">
      <c r="A79" s="29">
        <v>71105</v>
      </c>
      <c r="B79" s="418" t="s">
        <v>1348</v>
      </c>
      <c r="C79" s="418"/>
      <c r="D79" s="418"/>
      <c r="E79" s="29">
        <v>71405</v>
      </c>
      <c r="F79" s="418" t="s">
        <v>1349</v>
      </c>
      <c r="G79" s="418"/>
      <c r="H79" s="418"/>
      <c r="I79" s="29" t="s">
        <v>1350</v>
      </c>
      <c r="J79" s="418" t="s">
        <v>1351</v>
      </c>
      <c r="K79" s="418"/>
      <c r="L79" s="419"/>
      <c r="M79" s="29">
        <v>73202</v>
      </c>
      <c r="N79" s="418" t="s">
        <v>1352</v>
      </c>
      <c r="O79" s="418"/>
      <c r="P79" s="418"/>
    </row>
    <row r="80" spans="1:16" x14ac:dyDescent="0.15">
      <c r="A80" s="29">
        <v>71107</v>
      </c>
      <c r="B80" s="418" t="s">
        <v>1353</v>
      </c>
      <c r="C80" s="418"/>
      <c r="D80" s="418"/>
      <c r="E80" s="29">
        <v>71406</v>
      </c>
      <c r="F80" s="418" t="s">
        <v>1354</v>
      </c>
      <c r="G80" s="418"/>
      <c r="H80" s="418"/>
      <c r="I80" s="29">
        <v>72401</v>
      </c>
      <c r="J80" s="418" t="s">
        <v>1355</v>
      </c>
      <c r="K80" s="418"/>
      <c r="L80" s="419"/>
      <c r="M80" s="29" t="s">
        <v>348</v>
      </c>
      <c r="N80" s="418" t="s">
        <v>1356</v>
      </c>
      <c r="O80" s="418"/>
      <c r="P80" s="418"/>
    </row>
    <row r="81" spans="1:16" x14ac:dyDescent="0.15">
      <c r="A81" s="29">
        <v>71108</v>
      </c>
      <c r="B81" s="418" t="s">
        <v>1357</v>
      </c>
      <c r="C81" s="418"/>
      <c r="D81" s="418"/>
      <c r="E81" s="29">
        <v>71407</v>
      </c>
      <c r="F81" s="418" t="s">
        <v>1358</v>
      </c>
      <c r="G81" s="418"/>
      <c r="H81" s="418"/>
      <c r="I81" s="29">
        <v>72501</v>
      </c>
      <c r="J81" s="418" t="s">
        <v>1359</v>
      </c>
      <c r="K81" s="418"/>
      <c r="L81" s="419"/>
      <c r="M81" s="29" t="s">
        <v>349</v>
      </c>
      <c r="N81" s="418" t="s">
        <v>1360</v>
      </c>
      <c r="O81" s="418"/>
      <c r="P81" s="418"/>
    </row>
    <row r="82" spans="1:16" x14ac:dyDescent="0.15">
      <c r="A82" s="29" t="s">
        <v>331</v>
      </c>
      <c r="B82" s="418" t="s">
        <v>1361</v>
      </c>
      <c r="C82" s="418"/>
      <c r="D82" s="418"/>
      <c r="E82" s="29">
        <v>71408</v>
      </c>
      <c r="F82" s="418" t="s">
        <v>1362</v>
      </c>
      <c r="G82" s="418"/>
      <c r="H82" s="418"/>
      <c r="I82" s="29">
        <v>72502</v>
      </c>
      <c r="J82" s="418" t="s">
        <v>1363</v>
      </c>
      <c r="K82" s="418"/>
      <c r="L82" s="419"/>
      <c r="M82" s="29" t="s">
        <v>350</v>
      </c>
      <c r="N82" s="418" t="s">
        <v>1364</v>
      </c>
      <c r="O82" s="418"/>
      <c r="P82" s="418"/>
    </row>
    <row r="83" spans="1:16" x14ac:dyDescent="0.15">
      <c r="A83" s="29" t="s">
        <v>332</v>
      </c>
      <c r="B83" s="418" t="s">
        <v>1365</v>
      </c>
      <c r="C83" s="418"/>
      <c r="D83" s="418"/>
      <c r="E83" s="29" t="s">
        <v>1366</v>
      </c>
      <c r="F83" s="418" t="s">
        <v>1367</v>
      </c>
      <c r="G83" s="418"/>
      <c r="H83" s="418"/>
      <c r="I83" s="29" t="s">
        <v>343</v>
      </c>
      <c r="J83" s="418" t="s">
        <v>1368</v>
      </c>
      <c r="K83" s="418"/>
      <c r="L83" s="419"/>
      <c r="M83" s="29" t="s">
        <v>1369</v>
      </c>
      <c r="N83" s="418" t="s">
        <v>1370</v>
      </c>
      <c r="O83" s="418"/>
      <c r="P83" s="418"/>
    </row>
    <row r="84" spans="1:16" x14ac:dyDescent="0.15">
      <c r="A84" s="29" t="s">
        <v>1371</v>
      </c>
      <c r="B84" s="418" t="s">
        <v>1372</v>
      </c>
      <c r="C84" s="418"/>
      <c r="D84" s="418"/>
      <c r="E84" s="29" t="s">
        <v>1373</v>
      </c>
      <c r="F84" s="418" t="s">
        <v>1374</v>
      </c>
      <c r="G84" s="418"/>
      <c r="H84" s="418"/>
      <c r="I84" s="29" t="s">
        <v>344</v>
      </c>
      <c r="J84" s="418" t="s">
        <v>1375</v>
      </c>
      <c r="K84" s="418"/>
      <c r="L84" s="419"/>
      <c r="M84" s="29" t="s">
        <v>1376</v>
      </c>
      <c r="N84" s="418" t="s">
        <v>1377</v>
      </c>
      <c r="O84" s="418"/>
      <c r="P84" s="418"/>
    </row>
    <row r="85" spans="1:16" x14ac:dyDescent="0.15">
      <c r="A85" s="29">
        <v>71201</v>
      </c>
      <c r="B85" s="418" t="s">
        <v>1378</v>
      </c>
      <c r="C85" s="418"/>
      <c r="D85" s="418"/>
      <c r="E85" s="29">
        <v>71501</v>
      </c>
      <c r="F85" s="418" t="s">
        <v>1379</v>
      </c>
      <c r="G85" s="418"/>
      <c r="H85" s="418"/>
      <c r="I85" s="29" t="s">
        <v>345</v>
      </c>
      <c r="J85" s="418" t="s">
        <v>1380</v>
      </c>
      <c r="K85" s="418"/>
      <c r="L85" s="419"/>
      <c r="M85" s="29" t="s">
        <v>1381</v>
      </c>
      <c r="N85" s="418" t="s">
        <v>1382</v>
      </c>
      <c r="O85" s="418"/>
      <c r="P85" s="418"/>
    </row>
    <row r="86" spans="1:16" x14ac:dyDescent="0.15">
      <c r="A86" s="29">
        <v>71202</v>
      </c>
      <c r="B86" s="418" t="s">
        <v>1383</v>
      </c>
      <c r="C86" s="418"/>
      <c r="D86" s="418"/>
      <c r="E86" s="29">
        <v>71502</v>
      </c>
      <c r="F86" s="418" t="s">
        <v>1384</v>
      </c>
      <c r="G86" s="418"/>
      <c r="H86" s="418"/>
      <c r="I86" s="29" t="s">
        <v>346</v>
      </c>
      <c r="J86" s="418" t="s">
        <v>1385</v>
      </c>
      <c r="K86" s="418"/>
      <c r="L86" s="419"/>
      <c r="M86" s="29" t="s">
        <v>1386</v>
      </c>
      <c r="N86" s="418" t="s">
        <v>1387</v>
      </c>
      <c r="O86" s="418"/>
      <c r="P86" s="418"/>
    </row>
    <row r="87" spans="1:16" x14ac:dyDescent="0.15">
      <c r="A87" s="29">
        <v>71203</v>
      </c>
      <c r="B87" s="418" t="s">
        <v>1388</v>
      </c>
      <c r="C87" s="418"/>
      <c r="D87" s="418"/>
      <c r="E87" s="29">
        <v>71503</v>
      </c>
      <c r="F87" s="418" t="s">
        <v>1389</v>
      </c>
      <c r="G87" s="418"/>
      <c r="H87" s="418"/>
      <c r="I87" s="29" t="s">
        <v>1390</v>
      </c>
      <c r="J87" s="418" t="s">
        <v>1391</v>
      </c>
      <c r="K87" s="418"/>
      <c r="L87" s="419"/>
      <c r="M87" s="29" t="s">
        <v>1392</v>
      </c>
      <c r="N87" s="418" t="s">
        <v>1393</v>
      </c>
      <c r="O87" s="418"/>
      <c r="P87" s="418"/>
    </row>
    <row r="88" spans="1:16" x14ac:dyDescent="0.15">
      <c r="A88" s="29">
        <v>71204</v>
      </c>
      <c r="B88" s="418" t="s">
        <v>1394</v>
      </c>
      <c r="C88" s="418"/>
      <c r="D88" s="418"/>
      <c r="E88" s="29">
        <v>71504</v>
      </c>
      <c r="F88" s="418" t="s">
        <v>1395</v>
      </c>
      <c r="G88" s="418"/>
      <c r="H88" s="418"/>
      <c r="I88" s="29">
        <v>72605</v>
      </c>
      <c r="J88" s="418" t="s">
        <v>1396</v>
      </c>
      <c r="K88" s="418"/>
      <c r="L88" s="419"/>
      <c r="M88" s="29" t="s">
        <v>1397</v>
      </c>
      <c r="N88" s="418" t="s">
        <v>1398</v>
      </c>
      <c r="O88" s="418"/>
      <c r="P88" s="418"/>
    </row>
    <row r="89" spans="1:16" x14ac:dyDescent="0.15">
      <c r="A89" s="29">
        <v>71205</v>
      </c>
      <c r="B89" s="418" t="s">
        <v>1399</v>
      </c>
      <c r="C89" s="418"/>
      <c r="D89" s="418"/>
      <c r="E89" s="29">
        <v>71505</v>
      </c>
      <c r="F89" s="418" t="s">
        <v>1400</v>
      </c>
      <c r="G89" s="418"/>
      <c r="H89" s="418"/>
      <c r="I89" s="36"/>
      <c r="J89" s="392"/>
      <c r="K89" s="392"/>
      <c r="L89" s="392"/>
      <c r="M89" s="29" t="s">
        <v>1401</v>
      </c>
      <c r="N89" s="418" t="s">
        <v>1402</v>
      </c>
      <c r="O89" s="418"/>
      <c r="P89" s="418"/>
    </row>
    <row r="90" spans="1:16" x14ac:dyDescent="0.15">
      <c r="A90" s="29">
        <v>71206</v>
      </c>
      <c r="B90" s="418" t="s">
        <v>1403</v>
      </c>
      <c r="C90" s="418"/>
      <c r="D90" s="418"/>
      <c r="E90" s="29">
        <v>71506</v>
      </c>
      <c r="F90" s="418" t="s">
        <v>1404</v>
      </c>
      <c r="G90" s="418"/>
      <c r="H90" s="418"/>
      <c r="I90" s="36"/>
      <c r="J90" s="392"/>
      <c r="K90" s="392"/>
      <c r="L90" s="392"/>
      <c r="M90" s="29">
        <v>73301</v>
      </c>
      <c r="N90" s="418" t="s">
        <v>1405</v>
      </c>
      <c r="O90" s="418"/>
      <c r="P90" s="418"/>
    </row>
    <row r="91" spans="1:16" x14ac:dyDescent="0.15">
      <c r="A91" s="29">
        <v>71207</v>
      </c>
      <c r="B91" s="418" t="s">
        <v>1406</v>
      </c>
      <c r="C91" s="418"/>
      <c r="D91" s="418"/>
      <c r="E91" s="29">
        <v>71507</v>
      </c>
      <c r="F91" s="418" t="s">
        <v>1407</v>
      </c>
      <c r="G91" s="418"/>
      <c r="H91" s="418"/>
      <c r="I91" s="36"/>
      <c r="J91" s="392"/>
      <c r="K91" s="392"/>
      <c r="L91" s="392"/>
      <c r="M91" s="29">
        <v>73302</v>
      </c>
      <c r="N91" s="418" t="s">
        <v>1408</v>
      </c>
      <c r="O91" s="418"/>
      <c r="P91" s="418"/>
    </row>
    <row r="92" spans="1:16" x14ac:dyDescent="0.15">
      <c r="A92" s="29">
        <v>71208</v>
      </c>
      <c r="B92" s="418" t="s">
        <v>1409</v>
      </c>
      <c r="C92" s="418"/>
      <c r="D92" s="418"/>
      <c r="E92" s="29">
        <v>71508</v>
      </c>
      <c r="F92" s="418" t="s">
        <v>1410</v>
      </c>
      <c r="G92" s="418"/>
      <c r="H92" s="418"/>
      <c r="I92" s="36"/>
      <c r="J92" s="392"/>
      <c r="K92" s="392"/>
      <c r="L92" s="392"/>
      <c r="M92" s="29" t="s">
        <v>351</v>
      </c>
      <c r="N92" s="418" t="s">
        <v>1411</v>
      </c>
      <c r="O92" s="418"/>
      <c r="P92" s="418"/>
    </row>
    <row r="93" spans="1:16" x14ac:dyDescent="0.15">
      <c r="A93" s="29" t="s">
        <v>333</v>
      </c>
      <c r="B93" s="418" t="s">
        <v>1412</v>
      </c>
      <c r="C93" s="418"/>
      <c r="D93" s="418"/>
      <c r="E93" s="29" t="s">
        <v>336</v>
      </c>
      <c r="F93" s="418" t="s">
        <v>1413</v>
      </c>
      <c r="G93" s="418"/>
      <c r="H93" s="418"/>
      <c r="I93" s="36"/>
      <c r="J93" s="392"/>
      <c r="K93" s="392"/>
      <c r="L93" s="392"/>
      <c r="M93" s="29" t="s">
        <v>352</v>
      </c>
      <c r="N93" s="418" t="s">
        <v>1414</v>
      </c>
      <c r="O93" s="418"/>
      <c r="P93" s="418"/>
    </row>
    <row r="94" spans="1:16" x14ac:dyDescent="0.15">
      <c r="A94" s="29" t="s">
        <v>334</v>
      </c>
      <c r="B94" s="418" t="s">
        <v>1415</v>
      </c>
      <c r="C94" s="418"/>
      <c r="D94" s="418"/>
      <c r="E94" s="29" t="s">
        <v>337</v>
      </c>
      <c r="F94" s="418" t="s">
        <v>1416</v>
      </c>
      <c r="G94" s="418"/>
      <c r="H94" s="418"/>
      <c r="I94" s="36"/>
      <c r="J94" s="392"/>
      <c r="K94" s="392"/>
      <c r="L94" s="392"/>
      <c r="M94" s="29" t="s">
        <v>353</v>
      </c>
      <c r="N94" s="418" t="s">
        <v>1417</v>
      </c>
      <c r="O94" s="418"/>
      <c r="P94" s="418"/>
    </row>
    <row r="95" spans="1:16" x14ac:dyDescent="0.15">
      <c r="A95" s="29">
        <v>71301</v>
      </c>
      <c r="B95" s="418" t="s">
        <v>1418</v>
      </c>
      <c r="C95" s="418"/>
      <c r="D95" s="418"/>
      <c r="E95" s="29" t="s">
        <v>338</v>
      </c>
      <c r="F95" s="418" t="s">
        <v>1419</v>
      </c>
      <c r="G95" s="418"/>
      <c r="H95" s="418"/>
      <c r="I95" s="36"/>
      <c r="J95" s="392"/>
      <c r="K95" s="392"/>
      <c r="L95" s="392"/>
      <c r="M95" s="29" t="s">
        <v>354</v>
      </c>
      <c r="N95" s="418" t="s">
        <v>1420</v>
      </c>
      <c r="O95" s="418"/>
      <c r="P95" s="418"/>
    </row>
    <row r="96" spans="1:16" x14ac:dyDescent="0.15">
      <c r="A96" s="29">
        <v>71302</v>
      </c>
      <c r="B96" s="418" t="s">
        <v>1421</v>
      </c>
      <c r="C96" s="418"/>
      <c r="D96" s="418"/>
      <c r="E96" s="29" t="s">
        <v>339</v>
      </c>
      <c r="F96" s="418" t="s">
        <v>1422</v>
      </c>
      <c r="G96" s="418"/>
      <c r="H96" s="418"/>
      <c r="I96" s="36"/>
      <c r="J96" s="392"/>
      <c r="K96" s="392"/>
      <c r="L96" s="392"/>
      <c r="M96" s="29" t="s">
        <v>355</v>
      </c>
      <c r="N96" s="418" t="s">
        <v>1423</v>
      </c>
      <c r="O96" s="418"/>
      <c r="P96" s="418"/>
    </row>
    <row r="97" spans="1:16" x14ac:dyDescent="0.15">
      <c r="A97" s="29">
        <v>71303</v>
      </c>
      <c r="B97" s="418" t="s">
        <v>1424</v>
      </c>
      <c r="C97" s="418"/>
      <c r="D97" s="418"/>
      <c r="E97" s="29" t="s">
        <v>340</v>
      </c>
      <c r="F97" s="418" t="s">
        <v>1425</v>
      </c>
      <c r="G97" s="418"/>
      <c r="H97" s="418"/>
      <c r="I97" s="36"/>
      <c r="J97" s="392"/>
      <c r="K97" s="392"/>
      <c r="L97" s="392"/>
      <c r="M97" s="29" t="s">
        <v>1426</v>
      </c>
      <c r="N97" s="418" t="s">
        <v>1427</v>
      </c>
      <c r="O97" s="418"/>
      <c r="P97" s="418"/>
    </row>
    <row r="98" spans="1:16" x14ac:dyDescent="0.15">
      <c r="A98" s="29">
        <v>71304</v>
      </c>
      <c r="B98" s="418" t="s">
        <v>1428</v>
      </c>
      <c r="C98" s="418"/>
      <c r="D98" s="418"/>
      <c r="E98" s="29" t="s">
        <v>1429</v>
      </c>
      <c r="F98" s="418" t="s">
        <v>1430</v>
      </c>
      <c r="G98" s="418"/>
      <c r="H98" s="418"/>
      <c r="I98" s="36"/>
      <c r="J98" s="392"/>
      <c r="K98" s="392"/>
      <c r="L98" s="392"/>
      <c r="M98" s="29" t="s">
        <v>356</v>
      </c>
      <c r="N98" s="418" t="s">
        <v>1431</v>
      </c>
      <c r="O98" s="418"/>
      <c r="P98" s="418"/>
    </row>
    <row r="99" spans="1:16" x14ac:dyDescent="0.15">
      <c r="A99" s="29">
        <v>71305</v>
      </c>
      <c r="B99" s="418" t="s">
        <v>1432</v>
      </c>
      <c r="C99" s="418"/>
      <c r="D99" s="418"/>
      <c r="E99" s="29" t="s">
        <v>1433</v>
      </c>
      <c r="F99" s="418" t="s">
        <v>1434</v>
      </c>
      <c r="G99" s="418"/>
      <c r="H99" s="418"/>
      <c r="I99" s="36"/>
      <c r="J99" s="392"/>
      <c r="K99" s="392"/>
      <c r="L99" s="392"/>
      <c r="M99" s="29" t="s">
        <v>357</v>
      </c>
      <c r="N99" s="418" t="s">
        <v>1435</v>
      </c>
      <c r="O99" s="418"/>
      <c r="P99" s="418"/>
    </row>
    <row r="100" spans="1:16" x14ac:dyDescent="0.15">
      <c r="A100" s="29" t="s">
        <v>335</v>
      </c>
      <c r="B100" s="418" t="s">
        <v>1436</v>
      </c>
      <c r="C100" s="418"/>
      <c r="D100" s="418"/>
      <c r="E100" s="29">
        <v>71614</v>
      </c>
      <c r="F100" s="418" t="s">
        <v>1437</v>
      </c>
      <c r="G100" s="418"/>
      <c r="H100" s="418"/>
      <c r="I100" s="36"/>
      <c r="J100" s="392"/>
      <c r="K100" s="392"/>
      <c r="L100" s="392"/>
      <c r="M100" s="29" t="s">
        <v>358</v>
      </c>
      <c r="N100" s="418" t="s">
        <v>1438</v>
      </c>
      <c r="O100" s="418"/>
      <c r="P100" s="418"/>
    </row>
    <row r="101" spans="1:16" x14ac:dyDescent="0.15">
      <c r="A101" s="29" t="s">
        <v>1439</v>
      </c>
      <c r="B101" s="418" t="s">
        <v>1440</v>
      </c>
      <c r="C101" s="418"/>
      <c r="D101" s="418"/>
      <c r="E101" s="29" t="s">
        <v>341</v>
      </c>
      <c r="F101" s="418" t="s">
        <v>1441</v>
      </c>
      <c r="G101" s="418"/>
      <c r="H101" s="418"/>
      <c r="I101" s="36"/>
      <c r="J101" s="392"/>
      <c r="K101" s="392"/>
      <c r="L101" s="392"/>
      <c r="M101" s="29" t="s">
        <v>1442</v>
      </c>
      <c r="N101" s="418" t="s">
        <v>1443</v>
      </c>
      <c r="O101" s="418"/>
      <c r="P101" s="418"/>
    </row>
    <row r="102" spans="1:16" x14ac:dyDescent="0.15">
      <c r="A102" s="29" t="s">
        <v>335</v>
      </c>
      <c r="B102" s="418" t="s">
        <v>1444</v>
      </c>
      <c r="C102" s="418"/>
      <c r="D102" s="418"/>
      <c r="E102" s="29" t="s">
        <v>342</v>
      </c>
      <c r="F102" s="418" t="s">
        <v>1445</v>
      </c>
      <c r="G102" s="418"/>
      <c r="H102" s="418"/>
      <c r="I102" s="36"/>
      <c r="J102" s="392"/>
      <c r="K102" s="392"/>
      <c r="L102" s="392"/>
      <c r="M102" s="29">
        <v>73501</v>
      </c>
      <c r="N102" s="418" t="s">
        <v>1446</v>
      </c>
      <c r="O102" s="418"/>
      <c r="P102" s="418"/>
    </row>
    <row r="103" spans="1:16" x14ac:dyDescent="0.15">
      <c r="A103" s="317"/>
      <c r="B103" s="317"/>
      <c r="C103" s="317"/>
      <c r="D103" s="317"/>
      <c r="E103" s="317"/>
      <c r="F103" s="317"/>
      <c r="G103" s="317"/>
      <c r="H103" s="317"/>
      <c r="I103" s="36"/>
      <c r="J103" s="392"/>
      <c r="K103" s="392"/>
      <c r="L103" s="392"/>
      <c r="M103" s="29" t="s">
        <v>359</v>
      </c>
      <c r="N103" s="418" t="s">
        <v>1447</v>
      </c>
      <c r="O103" s="418"/>
      <c r="P103" s="418"/>
    </row>
    <row r="104" spans="1:16" x14ac:dyDescent="0.15">
      <c r="A104" s="341"/>
      <c r="B104" s="33"/>
      <c r="C104" s="33"/>
      <c r="D104" s="33"/>
      <c r="E104" s="341"/>
      <c r="F104" s="33"/>
      <c r="G104" s="33"/>
      <c r="H104" s="33"/>
      <c r="I104" s="36"/>
      <c r="J104" s="392"/>
      <c r="K104" s="392"/>
      <c r="L104" s="392"/>
      <c r="M104" s="29" t="s">
        <v>360</v>
      </c>
      <c r="N104" s="418" t="s">
        <v>1448</v>
      </c>
      <c r="O104" s="418"/>
      <c r="P104" s="418"/>
    </row>
    <row r="105" spans="1:16" x14ac:dyDescent="0.15">
      <c r="A105" s="341"/>
      <c r="B105" s="33"/>
      <c r="C105" s="33"/>
      <c r="D105" s="33"/>
      <c r="E105" s="341"/>
      <c r="F105" s="33"/>
      <c r="G105" s="33"/>
      <c r="H105" s="33"/>
      <c r="I105" s="36"/>
      <c r="J105" s="392"/>
      <c r="K105" s="392"/>
      <c r="L105" s="392"/>
      <c r="M105" s="29" t="s">
        <v>1449</v>
      </c>
      <c r="N105" s="418" t="s">
        <v>1450</v>
      </c>
      <c r="O105" s="418"/>
      <c r="P105" s="418"/>
    </row>
    <row r="106" spans="1:16" x14ac:dyDescent="0.15">
      <c r="A106" s="341"/>
      <c r="B106" s="33"/>
      <c r="C106" s="33"/>
      <c r="D106" s="33"/>
      <c r="E106" s="341"/>
      <c r="F106" s="33"/>
      <c r="G106" s="33"/>
      <c r="H106" s="33"/>
      <c r="I106" s="36"/>
      <c r="J106" s="392"/>
      <c r="K106" s="392"/>
      <c r="L106" s="392"/>
      <c r="M106" s="29" t="s">
        <v>1451</v>
      </c>
      <c r="N106" s="418" t="s">
        <v>1452</v>
      </c>
      <c r="O106" s="418"/>
      <c r="P106" s="418"/>
    </row>
    <row r="107" spans="1:16" x14ac:dyDescent="0.15">
      <c r="A107" s="341"/>
      <c r="B107" s="33"/>
      <c r="C107" s="33"/>
      <c r="D107" s="33"/>
      <c r="E107" s="341"/>
      <c r="F107" s="33"/>
      <c r="G107" s="33"/>
      <c r="H107" s="33"/>
      <c r="I107" s="36"/>
      <c r="J107" s="392"/>
      <c r="K107" s="392"/>
      <c r="L107" s="392"/>
      <c r="M107" s="29" t="s">
        <v>1453</v>
      </c>
      <c r="N107" s="418" t="s">
        <v>1454</v>
      </c>
      <c r="O107" s="418"/>
      <c r="P107" s="418"/>
    </row>
    <row r="108" spans="1:16" x14ac:dyDescent="0.15">
      <c r="A108" s="341"/>
      <c r="B108" s="33"/>
      <c r="C108" s="33"/>
      <c r="D108" s="33"/>
      <c r="E108" s="341"/>
      <c r="F108" s="33"/>
      <c r="G108" s="33"/>
      <c r="H108" s="33"/>
      <c r="I108" s="36"/>
      <c r="J108" s="392"/>
      <c r="K108" s="392"/>
      <c r="L108" s="392"/>
      <c r="M108" s="29" t="s">
        <v>1453</v>
      </c>
      <c r="N108" s="418" t="s">
        <v>1455</v>
      </c>
      <c r="O108" s="418"/>
      <c r="P108" s="418"/>
    </row>
    <row r="109" spans="1:16" x14ac:dyDescent="0.15">
      <c r="A109" s="341"/>
      <c r="B109" s="33"/>
      <c r="C109" s="33"/>
      <c r="D109" s="33"/>
      <c r="E109" s="341"/>
      <c r="F109" s="33"/>
      <c r="G109" s="33"/>
      <c r="H109" s="33"/>
      <c r="I109" s="36"/>
      <c r="J109" s="392"/>
      <c r="K109" s="392"/>
      <c r="L109" s="392"/>
      <c r="M109" s="29" t="s">
        <v>361</v>
      </c>
      <c r="N109" s="418" t="s">
        <v>1456</v>
      </c>
      <c r="O109" s="418"/>
      <c r="P109" s="418"/>
    </row>
    <row r="110" spans="1:16" x14ac:dyDescent="0.15">
      <c r="A110" s="34"/>
      <c r="B110" s="34"/>
      <c r="C110" s="34"/>
      <c r="D110" s="34"/>
      <c r="E110" s="342"/>
      <c r="F110" s="342"/>
      <c r="G110" s="342"/>
      <c r="H110" s="34"/>
      <c r="I110" s="342"/>
      <c r="J110" s="342"/>
      <c r="K110" s="342"/>
      <c r="L110" s="342"/>
      <c r="M110" s="34"/>
      <c r="N110" s="34"/>
      <c r="O110" s="34"/>
      <c r="P110" s="34"/>
    </row>
    <row r="111" spans="1:16" x14ac:dyDescent="0.15">
      <c r="A111" s="400" t="s">
        <v>362</v>
      </c>
      <c r="B111" s="401"/>
      <c r="C111" s="401"/>
      <c r="D111" s="401"/>
      <c r="E111" s="401"/>
      <c r="F111" s="401"/>
      <c r="G111" s="401"/>
      <c r="H111" s="401"/>
      <c r="I111" s="401"/>
      <c r="J111" s="401"/>
      <c r="K111" s="401"/>
      <c r="L111" s="401"/>
      <c r="M111" s="401"/>
      <c r="N111" s="401"/>
      <c r="O111" s="401"/>
      <c r="P111" s="318"/>
    </row>
    <row r="112" spans="1:16" x14ac:dyDescent="0.15">
      <c r="A112" s="402" t="s">
        <v>91</v>
      </c>
      <c r="B112" s="402"/>
      <c r="C112" s="402"/>
      <c r="D112" s="402"/>
      <c r="E112" s="402" t="s">
        <v>93</v>
      </c>
      <c r="F112" s="402"/>
      <c r="G112" s="402"/>
      <c r="H112" s="402"/>
      <c r="I112" s="402" t="s">
        <v>363</v>
      </c>
      <c r="J112" s="402"/>
      <c r="K112" s="402"/>
      <c r="L112" s="402"/>
      <c r="M112" s="407" t="s">
        <v>168</v>
      </c>
      <c r="N112" s="408"/>
      <c r="O112" s="408"/>
      <c r="P112" s="408"/>
    </row>
    <row r="113" spans="1:16" x14ac:dyDescent="0.15">
      <c r="A113" s="343">
        <v>41102</v>
      </c>
      <c r="B113" s="406" t="s">
        <v>365</v>
      </c>
      <c r="C113" s="406"/>
      <c r="D113" s="406"/>
      <c r="E113" s="343">
        <v>41204</v>
      </c>
      <c r="F113" s="388" t="s">
        <v>373</v>
      </c>
      <c r="G113" s="389"/>
      <c r="H113" s="390"/>
      <c r="I113" s="344">
        <v>41403</v>
      </c>
      <c r="J113" s="383" t="s">
        <v>367</v>
      </c>
      <c r="K113" s="383"/>
      <c r="L113" s="383"/>
      <c r="M113" s="345">
        <v>41502</v>
      </c>
      <c r="N113" s="383" t="s">
        <v>369</v>
      </c>
      <c r="O113" s="383"/>
      <c r="P113" s="383"/>
    </row>
    <row r="114" spans="1:16" x14ac:dyDescent="0.15">
      <c r="A114" s="343">
        <v>41103</v>
      </c>
      <c r="B114" s="406" t="s">
        <v>371</v>
      </c>
      <c r="C114" s="406"/>
      <c r="D114" s="406"/>
      <c r="E114" s="343">
        <v>41205</v>
      </c>
      <c r="F114" s="388" t="s">
        <v>381</v>
      </c>
      <c r="G114" s="389"/>
      <c r="H114" s="390"/>
      <c r="I114" s="344">
        <v>41405</v>
      </c>
      <c r="J114" s="383" t="s">
        <v>375</v>
      </c>
      <c r="K114" s="383"/>
      <c r="L114" s="383"/>
      <c r="M114" s="345">
        <v>41503</v>
      </c>
      <c r="N114" s="383" t="s">
        <v>377</v>
      </c>
      <c r="O114" s="383"/>
      <c r="P114" s="383"/>
    </row>
    <row r="115" spans="1:16" x14ac:dyDescent="0.15">
      <c r="A115" s="343">
        <v>41107</v>
      </c>
      <c r="B115" s="388" t="s">
        <v>379</v>
      </c>
      <c r="C115" s="389"/>
      <c r="D115" s="390"/>
      <c r="E115" s="394" t="s">
        <v>270</v>
      </c>
      <c r="F115" s="395"/>
      <c r="G115" s="395"/>
      <c r="H115" s="396"/>
      <c r="I115" s="344">
        <v>41407</v>
      </c>
      <c r="J115" s="383" t="s">
        <v>383</v>
      </c>
      <c r="K115" s="383"/>
      <c r="L115" s="383"/>
      <c r="M115" s="345">
        <v>41505</v>
      </c>
      <c r="N115" s="383" t="s">
        <v>385</v>
      </c>
      <c r="O115" s="383"/>
      <c r="P115" s="383"/>
    </row>
    <row r="116" spans="1:16" x14ac:dyDescent="0.15">
      <c r="A116" s="343">
        <v>41109</v>
      </c>
      <c r="B116" s="388" t="s">
        <v>1457</v>
      </c>
      <c r="C116" s="389"/>
      <c r="D116" s="390"/>
      <c r="E116" s="343">
        <v>41302</v>
      </c>
      <c r="F116" s="388" t="s">
        <v>394</v>
      </c>
      <c r="G116" s="389"/>
      <c r="H116" s="390"/>
      <c r="I116" s="344">
        <v>41408</v>
      </c>
      <c r="J116" s="383" t="s">
        <v>388</v>
      </c>
      <c r="K116" s="383"/>
      <c r="L116" s="383"/>
      <c r="M116" s="345">
        <v>41506</v>
      </c>
      <c r="N116" s="383" t="s">
        <v>390</v>
      </c>
      <c r="O116" s="383"/>
      <c r="P116" s="383"/>
    </row>
    <row r="117" spans="1:16" x14ac:dyDescent="0.15">
      <c r="A117" s="343">
        <v>41110</v>
      </c>
      <c r="B117" s="388" t="s">
        <v>392</v>
      </c>
      <c r="C117" s="389"/>
      <c r="D117" s="390"/>
      <c r="E117" s="343">
        <v>41303</v>
      </c>
      <c r="F117" s="388" t="s">
        <v>402</v>
      </c>
      <c r="G117" s="389"/>
      <c r="H117" s="390"/>
      <c r="I117" s="344">
        <v>41409</v>
      </c>
      <c r="J117" s="383" t="s">
        <v>396</v>
      </c>
      <c r="K117" s="383"/>
      <c r="L117" s="383"/>
      <c r="M117" s="345">
        <v>41512</v>
      </c>
      <c r="N117" s="383" t="s">
        <v>398</v>
      </c>
      <c r="O117" s="383"/>
      <c r="P117" s="383"/>
    </row>
    <row r="118" spans="1:16" x14ac:dyDescent="0.15">
      <c r="A118" s="343">
        <v>41112</v>
      </c>
      <c r="B118" s="403" t="s">
        <v>400</v>
      </c>
      <c r="C118" s="404"/>
      <c r="D118" s="405"/>
      <c r="E118" s="343">
        <v>41307</v>
      </c>
      <c r="F118" s="406" t="s">
        <v>410</v>
      </c>
      <c r="G118" s="406"/>
      <c r="H118" s="406"/>
      <c r="I118" s="344">
        <v>41410</v>
      </c>
      <c r="J118" s="383" t="s">
        <v>404</v>
      </c>
      <c r="K118" s="383"/>
      <c r="L118" s="383"/>
      <c r="M118" s="345">
        <v>41514</v>
      </c>
      <c r="N118" s="383" t="s">
        <v>406</v>
      </c>
      <c r="O118" s="383"/>
      <c r="P118" s="383"/>
    </row>
    <row r="119" spans="1:16" x14ac:dyDescent="0.15">
      <c r="A119" s="343" t="s">
        <v>407</v>
      </c>
      <c r="B119" s="388" t="s">
        <v>408</v>
      </c>
      <c r="C119" s="389"/>
      <c r="D119" s="390"/>
      <c r="E119" s="34"/>
      <c r="F119" s="34"/>
      <c r="G119" s="34"/>
      <c r="H119" s="34"/>
      <c r="I119" s="344">
        <v>41411</v>
      </c>
      <c r="J119" s="383" t="s">
        <v>412</v>
      </c>
      <c r="K119" s="383"/>
      <c r="L119" s="383"/>
      <c r="M119" s="345">
        <v>41517</v>
      </c>
      <c r="N119" s="383" t="s">
        <v>417</v>
      </c>
      <c r="O119" s="383"/>
      <c r="P119" s="383"/>
    </row>
    <row r="120" spans="1:16" x14ac:dyDescent="0.15">
      <c r="A120" s="394" t="s">
        <v>413</v>
      </c>
      <c r="B120" s="395"/>
      <c r="C120" s="395"/>
      <c r="D120" s="396"/>
      <c r="E120" s="34"/>
      <c r="F120" s="34"/>
      <c r="G120" s="34"/>
      <c r="H120" s="34"/>
      <c r="I120" s="344">
        <v>41412</v>
      </c>
      <c r="J120" s="383" t="s">
        <v>415</v>
      </c>
      <c r="K120" s="383"/>
      <c r="L120" s="383"/>
      <c r="M120" s="344">
        <v>41518</v>
      </c>
      <c r="N120" s="383" t="s">
        <v>423</v>
      </c>
      <c r="O120" s="383"/>
      <c r="P120" s="383"/>
    </row>
    <row r="121" spans="1:16" x14ac:dyDescent="0.15">
      <c r="A121" s="28" t="s">
        <v>418</v>
      </c>
      <c r="B121" s="419" t="s">
        <v>419</v>
      </c>
      <c r="C121" s="447"/>
      <c r="D121" s="448"/>
      <c r="E121" s="34"/>
      <c r="F121" s="34"/>
      <c r="G121" s="34"/>
      <c r="H121" s="34"/>
      <c r="I121" s="344">
        <v>41413</v>
      </c>
      <c r="J121" s="383" t="s">
        <v>421</v>
      </c>
      <c r="K121" s="383"/>
      <c r="L121" s="383"/>
      <c r="M121" s="344">
        <v>41519</v>
      </c>
      <c r="N121" s="383" t="s">
        <v>429</v>
      </c>
      <c r="O121" s="383"/>
      <c r="P121" s="383"/>
    </row>
    <row r="122" spans="1:16" x14ac:dyDescent="0.15">
      <c r="A122" s="28" t="s">
        <v>424</v>
      </c>
      <c r="B122" s="419" t="s">
        <v>425</v>
      </c>
      <c r="C122" s="447"/>
      <c r="D122" s="448"/>
      <c r="E122" s="35"/>
      <c r="F122" s="456"/>
      <c r="G122" s="457"/>
      <c r="H122" s="458"/>
      <c r="I122" s="344">
        <v>41414</v>
      </c>
      <c r="J122" s="383" t="s">
        <v>427</v>
      </c>
      <c r="K122" s="383"/>
      <c r="L122" s="383"/>
      <c r="M122" s="344">
        <v>41520</v>
      </c>
      <c r="N122" s="449" t="s">
        <v>435</v>
      </c>
      <c r="O122" s="450"/>
      <c r="P122" s="451"/>
    </row>
    <row r="123" spans="1:16" x14ac:dyDescent="0.15">
      <c r="A123" s="28" t="s">
        <v>430</v>
      </c>
      <c r="B123" s="419" t="s">
        <v>431</v>
      </c>
      <c r="C123" s="447"/>
      <c r="D123" s="448"/>
      <c r="E123" s="35"/>
      <c r="F123" s="452"/>
      <c r="G123" s="452"/>
      <c r="H123" s="452"/>
      <c r="I123" s="344">
        <v>41415</v>
      </c>
      <c r="J123" s="383" t="s">
        <v>433</v>
      </c>
      <c r="K123" s="383"/>
      <c r="L123" s="383"/>
      <c r="M123" s="34"/>
      <c r="N123" s="34"/>
      <c r="O123" s="34"/>
      <c r="P123" s="34"/>
    </row>
    <row r="124" spans="1:16" x14ac:dyDescent="0.15">
      <c r="A124" s="28" t="s">
        <v>436</v>
      </c>
      <c r="B124" s="419" t="s">
        <v>437</v>
      </c>
      <c r="C124" s="447"/>
      <c r="D124" s="448"/>
      <c r="E124" s="34"/>
      <c r="F124" s="34"/>
      <c r="G124" s="34"/>
      <c r="H124" s="34"/>
      <c r="I124" s="344">
        <v>41416</v>
      </c>
      <c r="J124" s="383" t="s">
        <v>1458</v>
      </c>
      <c r="K124" s="383"/>
      <c r="L124" s="383"/>
      <c r="M124" s="34"/>
      <c r="N124" s="346"/>
      <c r="O124" s="34"/>
      <c r="P124" s="346"/>
    </row>
    <row r="125" spans="1:16" x14ac:dyDescent="0.15">
      <c r="A125" s="28">
        <v>41607</v>
      </c>
      <c r="B125" s="453" t="s">
        <v>439</v>
      </c>
      <c r="C125" s="453"/>
      <c r="D125" s="453"/>
      <c r="E125" s="34"/>
      <c r="F125" s="34"/>
      <c r="G125" s="34"/>
      <c r="H125" s="34"/>
      <c r="I125" s="34"/>
      <c r="J125" s="34"/>
      <c r="K125" s="34"/>
      <c r="L125" s="34"/>
      <c r="M125" s="346"/>
      <c r="N125" s="346"/>
      <c r="O125" s="346"/>
      <c r="P125" s="346"/>
    </row>
    <row r="126" spans="1:16" x14ac:dyDescent="0.15">
      <c r="A126" s="347"/>
      <c r="B126" s="347"/>
      <c r="C126" s="347"/>
      <c r="D126" s="347"/>
      <c r="E126" s="347"/>
      <c r="F126" s="347"/>
      <c r="G126" s="347"/>
      <c r="H126" s="347"/>
      <c r="I126" s="347"/>
      <c r="J126" s="347"/>
      <c r="K126" s="347"/>
      <c r="L126" s="347"/>
      <c r="M126" s="347"/>
      <c r="N126" s="347"/>
      <c r="O126" s="347"/>
      <c r="P126" s="347"/>
    </row>
    <row r="127" spans="1:16" x14ac:dyDescent="0.15">
      <c r="A127" s="416" t="s">
        <v>1459</v>
      </c>
      <c r="B127" s="417"/>
      <c r="C127" s="417"/>
      <c r="D127" s="417"/>
      <c r="E127" s="417"/>
      <c r="F127" s="417"/>
      <c r="G127" s="417"/>
      <c r="H127" s="348"/>
      <c r="I127" s="348"/>
      <c r="J127" s="348"/>
      <c r="K127" s="348"/>
      <c r="L127" s="348"/>
      <c r="M127" s="348"/>
      <c r="N127" s="348"/>
      <c r="O127" s="348"/>
      <c r="P127" s="348"/>
    </row>
    <row r="128" spans="1:16" x14ac:dyDescent="0.15">
      <c r="A128" s="454" t="s">
        <v>440</v>
      </c>
      <c r="B128" s="421"/>
      <c r="C128" s="421"/>
      <c r="D128" s="455"/>
      <c r="E128" s="454" t="s">
        <v>441</v>
      </c>
      <c r="F128" s="421"/>
      <c r="G128" s="421"/>
      <c r="H128" s="455"/>
      <c r="I128" s="454" t="s">
        <v>442</v>
      </c>
      <c r="J128" s="421"/>
      <c r="K128" s="421"/>
      <c r="L128" s="455"/>
      <c r="M128" s="394" t="s">
        <v>443</v>
      </c>
      <c r="N128" s="395"/>
      <c r="O128" s="395"/>
      <c r="P128" s="396"/>
    </row>
    <row r="129" spans="1:16" x14ac:dyDescent="0.15">
      <c r="A129" s="27">
        <v>31102</v>
      </c>
      <c r="B129" s="393" t="s">
        <v>444</v>
      </c>
      <c r="C129" s="381"/>
      <c r="D129" s="382"/>
      <c r="E129" s="28">
        <v>31202</v>
      </c>
      <c r="F129" s="459" t="s">
        <v>446</v>
      </c>
      <c r="G129" s="460"/>
      <c r="H129" s="461"/>
      <c r="I129" s="349">
        <v>31401</v>
      </c>
      <c r="J129" s="393" t="s">
        <v>448</v>
      </c>
      <c r="K129" s="381"/>
      <c r="L129" s="382"/>
      <c r="M129" s="349">
        <v>32103</v>
      </c>
      <c r="N129" s="393" t="s">
        <v>450</v>
      </c>
      <c r="O129" s="381"/>
      <c r="P129" s="382"/>
    </row>
    <row r="130" spans="1:16" x14ac:dyDescent="0.15">
      <c r="A130" s="28">
        <v>31103</v>
      </c>
      <c r="B130" s="393" t="s">
        <v>452</v>
      </c>
      <c r="C130" s="381"/>
      <c r="D130" s="382"/>
      <c r="E130" s="28">
        <v>31203</v>
      </c>
      <c r="F130" s="459" t="s">
        <v>454</v>
      </c>
      <c r="G130" s="460"/>
      <c r="H130" s="461"/>
      <c r="I130" s="349">
        <v>31402</v>
      </c>
      <c r="J130" s="393" t="s">
        <v>456</v>
      </c>
      <c r="K130" s="381"/>
      <c r="L130" s="382"/>
      <c r="M130" s="349">
        <v>32105</v>
      </c>
      <c r="N130" s="393" t="s">
        <v>1460</v>
      </c>
      <c r="O130" s="381"/>
      <c r="P130" s="382"/>
    </row>
    <row r="131" spans="1:16" x14ac:dyDescent="0.15">
      <c r="A131" s="28">
        <v>31104</v>
      </c>
      <c r="B131" s="393" t="s">
        <v>459</v>
      </c>
      <c r="C131" s="381"/>
      <c r="D131" s="382"/>
      <c r="E131" s="28">
        <v>31204</v>
      </c>
      <c r="F131" s="459" t="s">
        <v>461</v>
      </c>
      <c r="G131" s="460"/>
      <c r="H131" s="461"/>
      <c r="I131" s="349">
        <v>31403</v>
      </c>
      <c r="J131" s="393" t="s">
        <v>463</v>
      </c>
      <c r="K131" s="381"/>
      <c r="L131" s="382"/>
      <c r="M131" s="349">
        <v>32109</v>
      </c>
      <c r="N131" s="393" t="s">
        <v>465</v>
      </c>
      <c r="O131" s="381"/>
      <c r="P131" s="382"/>
    </row>
    <row r="132" spans="1:16" x14ac:dyDescent="0.15">
      <c r="A132" s="28">
        <v>31105</v>
      </c>
      <c r="B132" s="393" t="s">
        <v>467</v>
      </c>
      <c r="C132" s="381"/>
      <c r="D132" s="382"/>
      <c r="E132" s="28">
        <v>31205</v>
      </c>
      <c r="F132" s="459" t="s">
        <v>469</v>
      </c>
      <c r="G132" s="460"/>
      <c r="H132" s="461"/>
      <c r="I132" s="349">
        <v>31404</v>
      </c>
      <c r="J132" s="393" t="s">
        <v>471</v>
      </c>
      <c r="K132" s="381"/>
      <c r="L132" s="382"/>
      <c r="M132" s="349">
        <v>32112</v>
      </c>
      <c r="N132" s="393" t="s">
        <v>473</v>
      </c>
      <c r="O132" s="381"/>
      <c r="P132" s="382"/>
    </row>
    <row r="133" spans="1:16" x14ac:dyDescent="0.15">
      <c r="A133" s="28">
        <v>31106</v>
      </c>
      <c r="B133" s="393" t="s">
        <v>475</v>
      </c>
      <c r="C133" s="381"/>
      <c r="D133" s="382"/>
      <c r="E133" s="28">
        <v>31206</v>
      </c>
      <c r="F133" s="459" t="s">
        <v>477</v>
      </c>
      <c r="G133" s="460"/>
      <c r="H133" s="461"/>
      <c r="I133" s="349">
        <v>31405</v>
      </c>
      <c r="J133" s="393" t="s">
        <v>479</v>
      </c>
      <c r="K133" s="381"/>
      <c r="L133" s="382"/>
      <c r="M133" s="349">
        <v>32203</v>
      </c>
      <c r="N133" s="393" t="s">
        <v>481</v>
      </c>
      <c r="O133" s="381"/>
      <c r="P133" s="382"/>
    </row>
    <row r="134" spans="1:16" x14ac:dyDescent="0.15">
      <c r="A134" s="28">
        <v>31108</v>
      </c>
      <c r="B134" s="393" t="s">
        <v>483</v>
      </c>
      <c r="C134" s="381"/>
      <c r="D134" s="382"/>
      <c r="E134" s="28">
        <v>31207</v>
      </c>
      <c r="F134" s="459" t="s">
        <v>485</v>
      </c>
      <c r="G134" s="460"/>
      <c r="H134" s="461"/>
      <c r="I134" s="349">
        <v>31407</v>
      </c>
      <c r="J134" s="393" t="s">
        <v>487</v>
      </c>
      <c r="K134" s="381"/>
      <c r="L134" s="382"/>
      <c r="M134" s="350">
        <v>32205</v>
      </c>
      <c r="N134" s="393" t="s">
        <v>489</v>
      </c>
      <c r="O134" s="381"/>
      <c r="P134" s="382"/>
    </row>
    <row r="135" spans="1:16" x14ac:dyDescent="0.15">
      <c r="A135" s="28">
        <v>31109</v>
      </c>
      <c r="B135" s="393" t="s">
        <v>491</v>
      </c>
      <c r="C135" s="381"/>
      <c r="D135" s="382"/>
      <c r="E135" s="28">
        <v>31210</v>
      </c>
      <c r="F135" s="459" t="s">
        <v>493</v>
      </c>
      <c r="G135" s="460"/>
      <c r="H135" s="461"/>
      <c r="I135" s="349">
        <v>31408</v>
      </c>
      <c r="J135" s="393" t="s">
        <v>495</v>
      </c>
      <c r="K135" s="381"/>
      <c r="L135" s="382"/>
      <c r="M135" s="350">
        <v>32306</v>
      </c>
      <c r="N135" s="393" t="s">
        <v>502</v>
      </c>
      <c r="O135" s="381"/>
      <c r="P135" s="382"/>
    </row>
    <row r="136" spans="1:16" x14ac:dyDescent="0.15">
      <c r="A136" s="28">
        <v>31110</v>
      </c>
      <c r="B136" s="393" t="s">
        <v>498</v>
      </c>
      <c r="C136" s="381"/>
      <c r="D136" s="382"/>
      <c r="E136" s="28">
        <v>31212</v>
      </c>
      <c r="F136" s="459" t="s">
        <v>504</v>
      </c>
      <c r="G136" s="460"/>
      <c r="H136" s="461"/>
      <c r="I136" s="349">
        <v>31409</v>
      </c>
      <c r="J136" s="393" t="s">
        <v>500</v>
      </c>
      <c r="K136" s="381"/>
      <c r="L136" s="382"/>
      <c r="M136" s="350">
        <v>32402</v>
      </c>
      <c r="N136" s="393" t="s">
        <v>508</v>
      </c>
      <c r="O136" s="381"/>
      <c r="P136" s="382"/>
    </row>
    <row r="137" spans="1:16" x14ac:dyDescent="0.15">
      <c r="A137" s="28">
        <v>31112</v>
      </c>
      <c r="B137" s="393" t="s">
        <v>510</v>
      </c>
      <c r="C137" s="381"/>
      <c r="D137" s="382"/>
      <c r="E137" s="28">
        <v>31214</v>
      </c>
      <c r="F137" s="459" t="s">
        <v>512</v>
      </c>
      <c r="G137" s="460"/>
      <c r="H137" s="461"/>
      <c r="I137" s="349">
        <v>31410</v>
      </c>
      <c r="J137" s="393" t="s">
        <v>506</v>
      </c>
      <c r="K137" s="381"/>
      <c r="L137" s="382"/>
      <c r="M137" s="349">
        <v>32505</v>
      </c>
      <c r="N137" s="393" t="s">
        <v>516</v>
      </c>
      <c r="O137" s="381"/>
      <c r="P137" s="382"/>
    </row>
    <row r="138" spans="1:16" x14ac:dyDescent="0.15">
      <c r="A138" s="28">
        <v>31113</v>
      </c>
      <c r="B138" s="393" t="s">
        <v>518</v>
      </c>
      <c r="C138" s="381"/>
      <c r="D138" s="382"/>
      <c r="E138" s="28">
        <v>31215</v>
      </c>
      <c r="F138" s="459" t="s">
        <v>520</v>
      </c>
      <c r="G138" s="460"/>
      <c r="H138" s="461"/>
      <c r="I138" s="349">
        <v>31411</v>
      </c>
      <c r="J138" s="393" t="s">
        <v>514</v>
      </c>
      <c r="K138" s="381"/>
      <c r="L138" s="382"/>
      <c r="M138" s="349">
        <v>32507</v>
      </c>
      <c r="N138" s="393" t="s">
        <v>524</v>
      </c>
      <c r="O138" s="381"/>
      <c r="P138" s="382"/>
    </row>
    <row r="139" spans="1:16" x14ac:dyDescent="0.15">
      <c r="A139" s="28">
        <v>31114</v>
      </c>
      <c r="B139" s="393" t="s">
        <v>526</v>
      </c>
      <c r="C139" s="381"/>
      <c r="D139" s="382"/>
      <c r="E139" s="28">
        <v>31216</v>
      </c>
      <c r="F139" s="459" t="s">
        <v>528</v>
      </c>
      <c r="G139" s="460"/>
      <c r="H139" s="461"/>
      <c r="I139" s="349">
        <v>31412</v>
      </c>
      <c r="J139" s="393" t="s">
        <v>522</v>
      </c>
      <c r="K139" s="381"/>
      <c r="L139" s="382"/>
      <c r="M139" s="349">
        <v>32603</v>
      </c>
      <c r="N139" s="393" t="s">
        <v>532</v>
      </c>
      <c r="O139" s="381"/>
      <c r="P139" s="382"/>
    </row>
    <row r="140" spans="1:16" x14ac:dyDescent="0.15">
      <c r="A140" s="28">
        <v>31115</v>
      </c>
      <c r="B140" s="393" t="s">
        <v>1461</v>
      </c>
      <c r="C140" s="381"/>
      <c r="D140" s="382"/>
      <c r="E140" s="351">
        <v>31220</v>
      </c>
      <c r="F140" s="459" t="s">
        <v>539</v>
      </c>
      <c r="G140" s="460"/>
      <c r="H140" s="461"/>
      <c r="I140" s="349">
        <v>31413</v>
      </c>
      <c r="J140" s="393" t="s">
        <v>530</v>
      </c>
      <c r="K140" s="381"/>
      <c r="L140" s="382"/>
      <c r="M140" s="33"/>
      <c r="N140" s="33"/>
      <c r="O140" s="33"/>
      <c r="P140" s="33"/>
    </row>
    <row r="141" spans="1:16" x14ac:dyDescent="0.15">
      <c r="A141" s="28">
        <v>31116</v>
      </c>
      <c r="B141" s="393" t="s">
        <v>537</v>
      </c>
      <c r="C141" s="381"/>
      <c r="D141" s="382"/>
      <c r="E141" s="351">
        <v>31221</v>
      </c>
      <c r="F141" s="459" t="s">
        <v>547</v>
      </c>
      <c r="G141" s="460"/>
      <c r="H141" s="461"/>
      <c r="I141" s="349">
        <v>31414</v>
      </c>
      <c r="J141" s="393" t="s">
        <v>535</v>
      </c>
      <c r="K141" s="381"/>
      <c r="L141" s="382"/>
      <c r="M141" s="387" t="s">
        <v>1462</v>
      </c>
      <c r="N141" s="387"/>
      <c r="O141" s="387"/>
      <c r="P141" s="387"/>
    </row>
    <row r="142" spans="1:16" x14ac:dyDescent="0.15">
      <c r="A142" s="28">
        <v>31117</v>
      </c>
      <c r="B142" s="393" t="s">
        <v>545</v>
      </c>
      <c r="C142" s="381"/>
      <c r="D142" s="382"/>
      <c r="E142" s="351">
        <v>31222</v>
      </c>
      <c r="F142" s="419" t="s">
        <v>555</v>
      </c>
      <c r="G142" s="447"/>
      <c r="H142" s="448"/>
      <c r="I142" s="349">
        <v>31415</v>
      </c>
      <c r="J142" s="393" t="s">
        <v>541</v>
      </c>
      <c r="K142" s="381"/>
      <c r="L142" s="382"/>
      <c r="M142" s="343">
        <v>33101</v>
      </c>
      <c r="N142" s="383" t="s">
        <v>543</v>
      </c>
      <c r="O142" s="383"/>
      <c r="P142" s="383"/>
    </row>
    <row r="143" spans="1:16" x14ac:dyDescent="0.15">
      <c r="A143" s="28">
        <v>31118</v>
      </c>
      <c r="B143" s="393" t="s">
        <v>553</v>
      </c>
      <c r="C143" s="381"/>
      <c r="D143" s="382"/>
      <c r="E143" s="351">
        <v>31223</v>
      </c>
      <c r="F143" s="419" t="s">
        <v>1463</v>
      </c>
      <c r="G143" s="447"/>
      <c r="H143" s="448"/>
      <c r="I143" s="349">
        <v>31416</v>
      </c>
      <c r="J143" s="393" t="s">
        <v>549</v>
      </c>
      <c r="K143" s="381"/>
      <c r="L143" s="382"/>
      <c r="M143" s="343">
        <v>33102</v>
      </c>
      <c r="N143" s="383" t="s">
        <v>551</v>
      </c>
      <c r="O143" s="383"/>
      <c r="P143" s="383"/>
    </row>
    <row r="144" spans="1:16" x14ac:dyDescent="0.15">
      <c r="A144" s="28">
        <v>31119</v>
      </c>
      <c r="B144" s="393" t="s">
        <v>561</v>
      </c>
      <c r="C144" s="381"/>
      <c r="D144" s="382"/>
      <c r="E144" s="351">
        <v>31224</v>
      </c>
      <c r="F144" s="419" t="s">
        <v>1464</v>
      </c>
      <c r="G144" s="447"/>
      <c r="H144" s="448"/>
      <c r="I144" s="349">
        <v>31417</v>
      </c>
      <c r="J144" s="393" t="s">
        <v>1465</v>
      </c>
      <c r="K144" s="381"/>
      <c r="L144" s="382"/>
      <c r="M144" s="343">
        <v>33103</v>
      </c>
      <c r="N144" s="383" t="s">
        <v>559</v>
      </c>
      <c r="O144" s="383"/>
      <c r="P144" s="383"/>
    </row>
    <row r="145" spans="1:16" x14ac:dyDescent="0.15">
      <c r="A145" s="28">
        <v>31120</v>
      </c>
      <c r="B145" s="393" t="s">
        <v>568</v>
      </c>
      <c r="C145" s="381"/>
      <c r="D145" s="382"/>
      <c r="E145" s="351">
        <v>31225</v>
      </c>
      <c r="F145" s="393" t="s">
        <v>496</v>
      </c>
      <c r="G145" s="381"/>
      <c r="H145" s="382"/>
      <c r="I145" s="349">
        <v>31418</v>
      </c>
      <c r="J145" s="393" t="s">
        <v>564</v>
      </c>
      <c r="K145" s="381"/>
      <c r="L145" s="382"/>
      <c r="M145" s="343">
        <v>33202</v>
      </c>
      <c r="N145" s="383" t="s">
        <v>566</v>
      </c>
      <c r="O145" s="383"/>
      <c r="P145" s="383"/>
    </row>
    <row r="146" spans="1:16" x14ac:dyDescent="0.15">
      <c r="A146" s="28">
        <v>31121</v>
      </c>
      <c r="B146" s="393" t="s">
        <v>575</v>
      </c>
      <c r="C146" s="381"/>
      <c r="D146" s="382"/>
      <c r="E146" s="394" t="s">
        <v>576</v>
      </c>
      <c r="F146" s="395"/>
      <c r="G146" s="395"/>
      <c r="H146" s="396"/>
      <c r="I146" s="349">
        <v>31419</v>
      </c>
      <c r="J146" s="393" t="s">
        <v>571</v>
      </c>
      <c r="K146" s="381"/>
      <c r="L146" s="382"/>
      <c r="M146" s="343">
        <v>33301</v>
      </c>
      <c r="N146" s="383" t="s">
        <v>573</v>
      </c>
      <c r="O146" s="383"/>
      <c r="P146" s="383"/>
    </row>
    <row r="147" spans="1:16" x14ac:dyDescent="0.15">
      <c r="A147" s="28">
        <v>31122</v>
      </c>
      <c r="B147" s="393" t="s">
        <v>581</v>
      </c>
      <c r="C147" s="381"/>
      <c r="D147" s="382"/>
      <c r="E147" s="28">
        <v>31301</v>
      </c>
      <c r="F147" s="393" t="s">
        <v>583</v>
      </c>
      <c r="G147" s="381"/>
      <c r="H147" s="382"/>
      <c r="I147" s="349">
        <v>31420</v>
      </c>
      <c r="J147" s="393" t="s">
        <v>1753</v>
      </c>
      <c r="K147" s="381"/>
      <c r="L147" s="382"/>
      <c r="M147" s="343">
        <v>33302</v>
      </c>
      <c r="N147" s="383" t="s">
        <v>579</v>
      </c>
      <c r="O147" s="383"/>
      <c r="P147" s="383"/>
    </row>
    <row r="148" spans="1:16" x14ac:dyDescent="0.15">
      <c r="A148" s="28">
        <v>31123</v>
      </c>
      <c r="B148" s="393" t="s">
        <v>589</v>
      </c>
      <c r="C148" s="381"/>
      <c r="D148" s="382"/>
      <c r="E148" s="28">
        <v>31302</v>
      </c>
      <c r="F148" s="393" t="s">
        <v>591</v>
      </c>
      <c r="G148" s="381"/>
      <c r="H148" s="382"/>
      <c r="I148" s="349">
        <v>31421</v>
      </c>
      <c r="J148" s="393" t="s">
        <v>585</v>
      </c>
      <c r="K148" s="381"/>
      <c r="L148" s="382"/>
      <c r="M148" s="352">
        <v>33401</v>
      </c>
      <c r="N148" s="383" t="s">
        <v>587</v>
      </c>
      <c r="O148" s="383"/>
      <c r="P148" s="383"/>
    </row>
    <row r="149" spans="1:16" x14ac:dyDescent="0.15">
      <c r="A149" s="28">
        <v>31124</v>
      </c>
      <c r="B149" s="393" t="s">
        <v>1466</v>
      </c>
      <c r="C149" s="381"/>
      <c r="D149" s="382"/>
      <c r="E149" s="28">
        <v>31303</v>
      </c>
      <c r="F149" s="393" t="s">
        <v>596</v>
      </c>
      <c r="G149" s="381"/>
      <c r="H149" s="382"/>
      <c r="I149" s="353" t="s">
        <v>592</v>
      </c>
      <c r="J149" s="419" t="s">
        <v>593</v>
      </c>
      <c r="K149" s="447"/>
      <c r="L149" s="448"/>
      <c r="M149" s="34"/>
      <c r="N149" s="34"/>
      <c r="O149" s="34"/>
      <c r="P149" s="34"/>
    </row>
    <row r="150" spans="1:16" x14ac:dyDescent="0.15">
      <c r="A150" s="28">
        <v>31125</v>
      </c>
      <c r="B150" s="393" t="s">
        <v>600</v>
      </c>
      <c r="C150" s="381"/>
      <c r="D150" s="382"/>
      <c r="E150" s="28">
        <v>31305</v>
      </c>
      <c r="F150" s="393" t="s">
        <v>602</v>
      </c>
      <c r="G150" s="381"/>
      <c r="H150" s="382"/>
      <c r="I150" s="353" t="s">
        <v>597</v>
      </c>
      <c r="J150" s="419" t="s">
        <v>598</v>
      </c>
      <c r="K150" s="447"/>
      <c r="L150" s="448"/>
      <c r="M150" s="400" t="s">
        <v>655</v>
      </c>
      <c r="N150" s="401"/>
      <c r="O150" s="401"/>
      <c r="P150" s="462"/>
    </row>
    <row r="151" spans="1:16" x14ac:dyDescent="0.15">
      <c r="A151" s="28">
        <v>31126</v>
      </c>
      <c r="B151" s="393" t="s">
        <v>606</v>
      </c>
      <c r="C151" s="381"/>
      <c r="D151" s="382"/>
      <c r="E151" s="28">
        <v>31306</v>
      </c>
      <c r="F151" s="393" t="s">
        <v>608</v>
      </c>
      <c r="G151" s="381"/>
      <c r="H151" s="382"/>
      <c r="I151" s="353" t="s">
        <v>603</v>
      </c>
      <c r="J151" s="419" t="s">
        <v>604</v>
      </c>
      <c r="K151" s="447"/>
      <c r="L151" s="448"/>
      <c r="M151" s="394" t="s">
        <v>657</v>
      </c>
      <c r="N151" s="395"/>
      <c r="O151" s="395"/>
      <c r="P151" s="396"/>
    </row>
    <row r="152" spans="1:16" x14ac:dyDescent="0.15">
      <c r="A152" s="28">
        <v>31127</v>
      </c>
      <c r="B152" s="393" t="s">
        <v>611</v>
      </c>
      <c r="C152" s="381"/>
      <c r="D152" s="382"/>
      <c r="E152" s="28">
        <v>31307</v>
      </c>
      <c r="F152" s="393" t="s">
        <v>613</v>
      </c>
      <c r="G152" s="381"/>
      <c r="H152" s="382"/>
      <c r="I152" s="394" t="s">
        <v>609</v>
      </c>
      <c r="J152" s="395"/>
      <c r="K152" s="395"/>
      <c r="L152" s="396"/>
      <c r="M152" s="343">
        <v>61103</v>
      </c>
      <c r="N152" s="384" t="s">
        <v>659</v>
      </c>
      <c r="O152" s="385"/>
      <c r="P152" s="386"/>
    </row>
    <row r="153" spans="1:16" x14ac:dyDescent="0.15">
      <c r="A153" s="28">
        <v>31128</v>
      </c>
      <c r="B153" s="393" t="s">
        <v>617</v>
      </c>
      <c r="C153" s="381"/>
      <c r="D153" s="382"/>
      <c r="E153" s="28">
        <v>31308</v>
      </c>
      <c r="F153" s="393" t="s">
        <v>619</v>
      </c>
      <c r="G153" s="381"/>
      <c r="H153" s="382"/>
      <c r="I153" s="349">
        <v>31503</v>
      </c>
      <c r="J153" s="393" t="s">
        <v>615</v>
      </c>
      <c r="K153" s="381"/>
      <c r="L153" s="382"/>
      <c r="M153" s="343">
        <v>61104</v>
      </c>
      <c r="N153" s="384" t="s">
        <v>661</v>
      </c>
      <c r="O153" s="385"/>
      <c r="P153" s="386"/>
    </row>
    <row r="154" spans="1:16" x14ac:dyDescent="0.15">
      <c r="A154" s="28">
        <v>31129</v>
      </c>
      <c r="B154" s="393" t="s">
        <v>1467</v>
      </c>
      <c r="C154" s="381"/>
      <c r="D154" s="382"/>
      <c r="E154" s="28">
        <v>31309</v>
      </c>
      <c r="F154" s="393" t="s">
        <v>624</v>
      </c>
      <c r="G154" s="381"/>
      <c r="H154" s="382"/>
      <c r="I154" s="349">
        <v>31505</v>
      </c>
      <c r="J154" s="393" t="s">
        <v>621</v>
      </c>
      <c r="K154" s="381"/>
      <c r="L154" s="382"/>
      <c r="M154" s="343">
        <v>61105</v>
      </c>
      <c r="N154" s="384" t="s">
        <v>663</v>
      </c>
      <c r="O154" s="385"/>
      <c r="P154" s="386"/>
    </row>
    <row r="155" spans="1:16" x14ac:dyDescent="0.15">
      <c r="A155" s="36"/>
      <c r="B155" s="392"/>
      <c r="C155" s="392"/>
      <c r="D155" s="392"/>
      <c r="E155" s="28">
        <v>31310</v>
      </c>
      <c r="F155" s="393" t="s">
        <v>627</v>
      </c>
      <c r="G155" s="381"/>
      <c r="H155" s="382"/>
      <c r="I155" s="350">
        <v>31506</v>
      </c>
      <c r="J155" s="393" t="s">
        <v>1468</v>
      </c>
      <c r="K155" s="381"/>
      <c r="L155" s="382"/>
      <c r="M155" s="349">
        <v>61107</v>
      </c>
      <c r="N155" s="384" t="s">
        <v>665</v>
      </c>
      <c r="O155" s="385"/>
      <c r="P155" s="386"/>
    </row>
    <row r="156" spans="1:16" x14ac:dyDescent="0.15">
      <c r="A156" s="36"/>
      <c r="B156" s="392"/>
      <c r="C156" s="392"/>
      <c r="D156" s="392"/>
      <c r="E156" s="28">
        <v>31311</v>
      </c>
      <c r="F156" s="393" t="s">
        <v>631</v>
      </c>
      <c r="G156" s="381"/>
      <c r="H156" s="382"/>
      <c r="I156" s="349">
        <v>31507</v>
      </c>
      <c r="J156" s="393" t="s">
        <v>629</v>
      </c>
      <c r="K156" s="381"/>
      <c r="L156" s="382"/>
      <c r="M156" s="349">
        <v>61301</v>
      </c>
      <c r="N156" s="384" t="s">
        <v>1469</v>
      </c>
      <c r="O156" s="385"/>
      <c r="P156" s="386"/>
    </row>
    <row r="157" spans="1:16" x14ac:dyDescent="0.15">
      <c r="A157" s="36"/>
      <c r="B157" s="392"/>
      <c r="C157" s="392"/>
      <c r="D157" s="392"/>
      <c r="E157" s="28">
        <v>31312</v>
      </c>
      <c r="F157" s="393" t="s">
        <v>635</v>
      </c>
      <c r="G157" s="381"/>
      <c r="H157" s="382"/>
      <c r="I157" s="349">
        <v>31508</v>
      </c>
      <c r="J157" s="393" t="s">
        <v>633</v>
      </c>
      <c r="K157" s="381"/>
      <c r="L157" s="382"/>
      <c r="M157" s="343">
        <v>61401</v>
      </c>
      <c r="N157" s="384" t="s">
        <v>667</v>
      </c>
      <c r="O157" s="385"/>
      <c r="P157" s="386"/>
    </row>
    <row r="158" spans="1:16" x14ac:dyDescent="0.15">
      <c r="A158" s="36"/>
      <c r="B158" s="392"/>
      <c r="C158" s="392"/>
      <c r="D158" s="392"/>
      <c r="E158" s="28">
        <v>31313</v>
      </c>
      <c r="F158" s="393" t="s">
        <v>639</v>
      </c>
      <c r="G158" s="381"/>
      <c r="H158" s="382"/>
      <c r="I158" s="349">
        <v>31510</v>
      </c>
      <c r="J158" s="393" t="s">
        <v>637</v>
      </c>
      <c r="K158" s="381"/>
      <c r="L158" s="382"/>
      <c r="M158" s="343">
        <v>61402</v>
      </c>
      <c r="N158" s="384" t="s">
        <v>669</v>
      </c>
      <c r="O158" s="385"/>
      <c r="P158" s="386"/>
    </row>
    <row r="159" spans="1:16" x14ac:dyDescent="0.15">
      <c r="A159" s="36"/>
      <c r="B159" s="392"/>
      <c r="C159" s="392"/>
      <c r="D159" s="392"/>
      <c r="E159" s="30">
        <v>31314</v>
      </c>
      <c r="F159" s="393" t="s">
        <v>642</v>
      </c>
      <c r="G159" s="381"/>
      <c r="H159" s="382"/>
      <c r="I159" s="350">
        <v>31511</v>
      </c>
      <c r="J159" s="393" t="s">
        <v>1470</v>
      </c>
      <c r="K159" s="381"/>
      <c r="L159" s="382"/>
      <c r="M159" s="343">
        <v>61501</v>
      </c>
      <c r="N159" s="384" t="s">
        <v>671</v>
      </c>
      <c r="O159" s="385"/>
      <c r="P159" s="386"/>
    </row>
    <row r="160" spans="1:16" x14ac:dyDescent="0.15">
      <c r="A160" s="36"/>
      <c r="B160" s="392"/>
      <c r="C160" s="392"/>
      <c r="D160" s="392"/>
      <c r="E160" s="29">
        <v>31316</v>
      </c>
      <c r="F160" s="393" t="s">
        <v>646</v>
      </c>
      <c r="G160" s="381"/>
      <c r="H160" s="382"/>
      <c r="I160" s="350">
        <v>31512</v>
      </c>
      <c r="J160" s="393" t="s">
        <v>644</v>
      </c>
      <c r="K160" s="381"/>
      <c r="L160" s="382"/>
      <c r="M160" s="394" t="s">
        <v>672</v>
      </c>
      <c r="N160" s="395"/>
      <c r="O160" s="395"/>
      <c r="P160" s="396"/>
    </row>
    <row r="161" spans="1:16" x14ac:dyDescent="0.15">
      <c r="A161" s="36"/>
      <c r="B161" s="392"/>
      <c r="C161" s="392"/>
      <c r="D161" s="392"/>
      <c r="E161" s="36"/>
      <c r="F161" s="392"/>
      <c r="G161" s="392"/>
      <c r="H161" s="392"/>
      <c r="I161" s="350">
        <v>31516</v>
      </c>
      <c r="J161" s="393" t="s">
        <v>648</v>
      </c>
      <c r="K161" s="381"/>
      <c r="L161" s="382"/>
      <c r="M161" s="343">
        <v>62101</v>
      </c>
      <c r="N161" s="384" t="s">
        <v>674</v>
      </c>
      <c r="O161" s="385"/>
      <c r="P161" s="386"/>
    </row>
    <row r="162" spans="1:16" x14ac:dyDescent="0.15">
      <c r="A162" s="36"/>
      <c r="B162" s="392"/>
      <c r="C162" s="392"/>
      <c r="D162" s="392"/>
      <c r="E162" s="36"/>
      <c r="F162" s="392"/>
      <c r="G162" s="392"/>
      <c r="H162" s="392"/>
      <c r="I162" s="350">
        <v>31517</v>
      </c>
      <c r="J162" s="393" t="s">
        <v>650</v>
      </c>
      <c r="K162" s="381"/>
      <c r="L162" s="382"/>
      <c r="M162" s="343">
        <v>62501</v>
      </c>
      <c r="N162" s="384" t="s">
        <v>676</v>
      </c>
      <c r="O162" s="385"/>
      <c r="P162" s="386"/>
    </row>
    <row r="163" spans="1:16" x14ac:dyDescent="0.15">
      <c r="A163" s="392"/>
      <c r="B163" s="392"/>
      <c r="C163" s="392"/>
      <c r="D163" s="392"/>
      <c r="E163" s="36"/>
      <c r="F163" s="392"/>
      <c r="G163" s="392"/>
      <c r="H163" s="392"/>
      <c r="I163" s="350">
        <v>31603</v>
      </c>
      <c r="J163" s="393" t="s">
        <v>652</v>
      </c>
      <c r="K163" s="381"/>
      <c r="L163" s="382"/>
      <c r="M163" s="343">
        <v>62601</v>
      </c>
      <c r="N163" s="384" t="s">
        <v>678</v>
      </c>
      <c r="O163" s="385"/>
      <c r="P163" s="386"/>
    </row>
    <row r="164" spans="1:16" x14ac:dyDescent="0.15">
      <c r="A164" s="354"/>
      <c r="B164" s="391"/>
      <c r="C164" s="391"/>
      <c r="D164" s="391"/>
      <c r="E164" s="36"/>
      <c r="F164" s="392"/>
      <c r="G164" s="392"/>
      <c r="H164" s="392"/>
      <c r="I164" s="349">
        <v>31604</v>
      </c>
      <c r="J164" s="393" t="s">
        <v>654</v>
      </c>
      <c r="K164" s="381"/>
      <c r="L164" s="382"/>
      <c r="M164" s="394" t="s">
        <v>679</v>
      </c>
      <c r="N164" s="395"/>
      <c r="O164" s="395"/>
      <c r="P164" s="396"/>
    </row>
    <row r="165" spans="1:16" x14ac:dyDescent="0.15">
      <c r="A165" s="354"/>
      <c r="B165" s="391"/>
      <c r="C165" s="391"/>
      <c r="D165" s="391"/>
      <c r="E165" s="34"/>
      <c r="F165" s="34"/>
      <c r="G165" s="34"/>
      <c r="H165" s="34"/>
      <c r="I165" s="34"/>
      <c r="J165" s="34"/>
      <c r="K165" s="34"/>
      <c r="L165" s="34"/>
      <c r="M165" s="343">
        <v>63102</v>
      </c>
      <c r="N165" s="384" t="s">
        <v>681</v>
      </c>
      <c r="O165" s="385"/>
      <c r="P165" s="386"/>
    </row>
    <row r="166" spans="1:16" x14ac:dyDescent="0.15">
      <c r="A166" s="397" t="s">
        <v>656</v>
      </c>
      <c r="B166" s="398"/>
      <c r="C166" s="398"/>
      <c r="D166" s="398"/>
      <c r="E166" s="399"/>
      <c r="F166" s="34"/>
      <c r="G166" s="34"/>
      <c r="H166" s="34"/>
      <c r="I166" s="34"/>
      <c r="J166" s="34"/>
      <c r="K166" s="34"/>
      <c r="L166" s="34"/>
      <c r="M166" s="343">
        <v>63103</v>
      </c>
      <c r="N166" s="388" t="s">
        <v>683</v>
      </c>
      <c r="O166" s="389"/>
      <c r="P166" s="390"/>
    </row>
    <row r="167" spans="1:16" ht="18.75" x14ac:dyDescent="0.15">
      <c r="A167" s="355" t="s">
        <v>880</v>
      </c>
      <c r="B167" s="381" t="s">
        <v>881</v>
      </c>
      <c r="C167" s="381"/>
      <c r="D167" s="381"/>
      <c r="E167" s="382"/>
      <c r="F167" s="34"/>
      <c r="G167" s="34"/>
      <c r="H167" s="34"/>
      <c r="I167" s="356"/>
      <c r="J167" s="356"/>
      <c r="K167" s="356"/>
      <c r="L167" s="356"/>
      <c r="M167" s="343">
        <v>63201</v>
      </c>
      <c r="N167" s="384" t="s">
        <v>685</v>
      </c>
      <c r="O167" s="385"/>
      <c r="P167" s="386"/>
    </row>
    <row r="168" spans="1:16" ht="18.75" x14ac:dyDescent="0.15">
      <c r="A168" s="355" t="s">
        <v>882</v>
      </c>
      <c r="B168" s="381" t="s">
        <v>883</v>
      </c>
      <c r="C168" s="381"/>
      <c r="D168" s="381"/>
      <c r="E168" s="382"/>
      <c r="F168" s="34"/>
      <c r="G168" s="34"/>
      <c r="H168" s="34"/>
      <c r="I168" s="356"/>
      <c r="J168" s="356"/>
      <c r="K168" s="356"/>
      <c r="L168" s="356"/>
      <c r="M168" s="343">
        <v>63501</v>
      </c>
      <c r="N168" s="384" t="s">
        <v>687</v>
      </c>
      <c r="O168" s="385"/>
      <c r="P168" s="386"/>
    </row>
    <row r="169" spans="1:16" ht="18.75" x14ac:dyDescent="0.15">
      <c r="A169" s="355" t="s">
        <v>1471</v>
      </c>
      <c r="B169" s="381" t="s">
        <v>1472</v>
      </c>
      <c r="C169" s="381"/>
      <c r="D169" s="381"/>
      <c r="E169" s="382"/>
      <c r="F169" s="34"/>
      <c r="G169" s="34"/>
      <c r="H169" s="34"/>
      <c r="I169" s="37"/>
      <c r="J169" s="356"/>
      <c r="K169" s="356"/>
      <c r="L169" s="356"/>
      <c r="M169" s="343">
        <v>63502</v>
      </c>
      <c r="N169" s="384" t="s">
        <v>689</v>
      </c>
      <c r="O169" s="385"/>
      <c r="P169" s="386"/>
    </row>
    <row r="170" spans="1:16" ht="18.75" x14ac:dyDescent="0.15">
      <c r="A170" s="355" t="s">
        <v>1473</v>
      </c>
      <c r="B170" s="381" t="s">
        <v>1474</v>
      </c>
      <c r="C170" s="381"/>
      <c r="D170" s="381"/>
      <c r="E170" s="382"/>
      <c r="F170" s="37"/>
      <c r="G170" s="37"/>
      <c r="H170" s="37"/>
      <c r="I170" s="37"/>
      <c r="J170" s="356"/>
      <c r="K170" s="356"/>
      <c r="L170" s="356"/>
      <c r="M170" s="343">
        <v>63603</v>
      </c>
      <c r="N170" s="384" t="s">
        <v>691</v>
      </c>
      <c r="O170" s="385"/>
      <c r="P170" s="386"/>
    </row>
    <row r="171" spans="1:16" ht="18.75" x14ac:dyDescent="0.15">
      <c r="A171" s="355" t="s">
        <v>884</v>
      </c>
      <c r="B171" s="381" t="s">
        <v>885</v>
      </c>
      <c r="C171" s="381"/>
      <c r="D171" s="381"/>
      <c r="E171" s="382"/>
      <c r="F171" s="34"/>
      <c r="G171" s="357"/>
      <c r="H171" s="357"/>
      <c r="I171" s="357"/>
      <c r="J171" s="357"/>
      <c r="K171" s="357"/>
      <c r="L171" s="357"/>
      <c r="M171" s="357"/>
      <c r="N171" s="357"/>
      <c r="O171" s="357"/>
      <c r="P171" s="357"/>
    </row>
    <row r="172" spans="1:16" ht="18.75" x14ac:dyDescent="0.15">
      <c r="A172" s="355" t="s">
        <v>886</v>
      </c>
      <c r="B172" s="381" t="s">
        <v>887</v>
      </c>
      <c r="C172" s="381"/>
      <c r="D172" s="381"/>
      <c r="E172" s="382"/>
      <c r="F172" s="34"/>
      <c r="G172" s="357"/>
      <c r="H172" s="357"/>
      <c r="I172" s="357"/>
      <c r="J172" s="357"/>
      <c r="K172" s="357"/>
      <c r="L172" s="357"/>
      <c r="M172" s="357"/>
      <c r="N172" s="357"/>
      <c r="O172" s="357"/>
      <c r="P172" s="357"/>
    </row>
    <row r="173" spans="1:16" ht="18.75" x14ac:dyDescent="0.15">
      <c r="A173" s="355" t="s">
        <v>888</v>
      </c>
      <c r="B173" s="381" t="s">
        <v>889</v>
      </c>
      <c r="C173" s="381"/>
      <c r="D173" s="381"/>
      <c r="E173" s="382"/>
      <c r="F173" s="34"/>
      <c r="G173" s="357"/>
      <c r="H173" s="357"/>
      <c r="I173" s="358"/>
      <c r="J173" s="358"/>
      <c r="K173" s="358"/>
      <c r="L173" s="358"/>
      <c r="M173" s="387" t="s">
        <v>1475</v>
      </c>
      <c r="N173" s="387"/>
      <c r="O173" s="387"/>
      <c r="P173" s="387"/>
    </row>
    <row r="174" spans="1:16" ht="18.75" x14ac:dyDescent="0.15">
      <c r="A174" s="355" t="s">
        <v>890</v>
      </c>
      <c r="B174" s="381" t="s">
        <v>891</v>
      </c>
      <c r="C174" s="381"/>
      <c r="D174" s="381"/>
      <c r="E174" s="382"/>
      <c r="F174" s="34"/>
      <c r="G174" s="357"/>
      <c r="H174" s="357"/>
      <c r="I174" s="358"/>
      <c r="J174" s="358"/>
      <c r="K174" s="358"/>
      <c r="L174" s="358"/>
      <c r="M174" s="343">
        <v>51101</v>
      </c>
      <c r="N174" s="383" t="s">
        <v>1476</v>
      </c>
      <c r="O174" s="383"/>
      <c r="P174" s="383"/>
    </row>
    <row r="175" spans="1:16" ht="18.75" x14ac:dyDescent="0.15">
      <c r="A175" s="355" t="s">
        <v>1477</v>
      </c>
      <c r="B175" s="381" t="s">
        <v>1478</v>
      </c>
      <c r="C175" s="381"/>
      <c r="D175" s="381"/>
      <c r="E175" s="382"/>
      <c r="F175" s="34"/>
      <c r="G175" s="357"/>
      <c r="H175" s="357"/>
      <c r="I175" s="358"/>
      <c r="J175" s="358"/>
      <c r="K175" s="358"/>
      <c r="L175" s="358"/>
      <c r="M175" s="357"/>
      <c r="N175" s="357"/>
      <c r="O175" s="357"/>
      <c r="P175" s="357"/>
    </row>
    <row r="176" spans="1:16" ht="18.75" x14ac:dyDescent="0.15">
      <c r="A176" s="355" t="s">
        <v>892</v>
      </c>
      <c r="B176" s="381" t="s">
        <v>893</v>
      </c>
      <c r="C176" s="381"/>
      <c r="D176" s="381"/>
      <c r="E176" s="382"/>
      <c r="F176" s="34"/>
      <c r="G176" s="357"/>
      <c r="H176" s="357"/>
      <c r="I176" s="359"/>
      <c r="J176" s="359"/>
      <c r="K176" s="359"/>
      <c r="L176" s="359"/>
      <c r="M176" s="357"/>
      <c r="N176" s="357"/>
      <c r="O176" s="357"/>
      <c r="P176" s="357"/>
    </row>
    <row r="177" spans="1:16" ht="18.75" x14ac:dyDescent="0.15">
      <c r="A177" s="355" t="s">
        <v>894</v>
      </c>
      <c r="B177" s="381" t="s">
        <v>895</v>
      </c>
      <c r="C177" s="381"/>
      <c r="D177" s="381"/>
      <c r="E177" s="382"/>
      <c r="F177" s="34"/>
      <c r="G177" s="357"/>
      <c r="H177" s="357"/>
      <c r="I177" s="357"/>
      <c r="J177" s="357"/>
      <c r="K177" s="357"/>
      <c r="L177" s="357"/>
      <c r="M177" s="357"/>
      <c r="N177" s="357"/>
      <c r="O177" s="357"/>
      <c r="P177" s="357"/>
    </row>
    <row r="178" spans="1:16" ht="18.75" x14ac:dyDescent="0.15">
      <c r="A178" s="355" t="s">
        <v>896</v>
      </c>
      <c r="B178" s="381" t="s">
        <v>897</v>
      </c>
      <c r="C178" s="381"/>
      <c r="D178" s="381"/>
      <c r="E178" s="382"/>
      <c r="F178" s="34"/>
      <c r="G178" s="357"/>
      <c r="H178" s="357"/>
      <c r="I178" s="357"/>
      <c r="J178" s="357"/>
      <c r="K178" s="357"/>
      <c r="L178" s="357"/>
      <c r="M178" s="357"/>
      <c r="N178" s="357"/>
      <c r="O178" s="357"/>
      <c r="P178" s="357"/>
    </row>
    <row r="179" spans="1:16" ht="18.75" x14ac:dyDescent="0.15">
      <c r="A179" s="355" t="s">
        <v>1479</v>
      </c>
      <c r="B179" s="381" t="s">
        <v>1480</v>
      </c>
      <c r="C179" s="381"/>
      <c r="D179" s="381"/>
      <c r="E179" s="382"/>
      <c r="F179" s="34"/>
      <c r="G179" s="357"/>
      <c r="H179" s="357"/>
      <c r="I179" s="357"/>
      <c r="J179" s="357"/>
      <c r="K179" s="357"/>
      <c r="L179" s="357"/>
      <c r="M179" s="357"/>
      <c r="N179" s="357"/>
      <c r="O179" s="357"/>
      <c r="P179" s="357"/>
    </row>
    <row r="180" spans="1:16" ht="18.75" x14ac:dyDescent="0.15">
      <c r="A180" s="355" t="s">
        <v>1481</v>
      </c>
      <c r="B180" s="381" t="s">
        <v>1482</v>
      </c>
      <c r="C180" s="381"/>
      <c r="D180" s="381"/>
      <c r="E180" s="382"/>
      <c r="F180" s="357"/>
      <c r="G180" s="357"/>
      <c r="H180" s="357"/>
      <c r="I180" s="357"/>
      <c r="J180" s="357"/>
      <c r="K180" s="357"/>
      <c r="L180" s="357"/>
      <c r="M180" s="357"/>
      <c r="N180" s="357"/>
      <c r="O180" s="357"/>
      <c r="P180" s="357"/>
    </row>
    <row r="181" spans="1:16" ht="18.75" x14ac:dyDescent="0.15">
      <c r="A181" s="355" t="s">
        <v>1483</v>
      </c>
      <c r="B181" s="381" t="s">
        <v>1484</v>
      </c>
      <c r="C181" s="381"/>
      <c r="D181" s="381"/>
      <c r="E181" s="382"/>
      <c r="F181" s="357"/>
      <c r="G181" s="357"/>
      <c r="H181" s="357"/>
      <c r="I181" s="357"/>
      <c r="J181" s="357"/>
      <c r="K181" s="357"/>
      <c r="L181" s="357"/>
      <c r="M181" s="357"/>
      <c r="N181" s="357"/>
      <c r="O181" s="357"/>
      <c r="P181" s="357"/>
    </row>
    <row r="182" spans="1:16" ht="18.75" x14ac:dyDescent="0.15">
      <c r="A182" s="355" t="s">
        <v>898</v>
      </c>
      <c r="B182" s="381" t="s">
        <v>899</v>
      </c>
      <c r="C182" s="381"/>
      <c r="D182" s="381"/>
      <c r="E182" s="382"/>
      <c r="F182" s="357"/>
      <c r="G182" s="357"/>
      <c r="H182" s="357"/>
      <c r="I182" s="357"/>
      <c r="J182" s="357"/>
      <c r="K182" s="357"/>
      <c r="L182" s="357"/>
      <c r="M182" s="357"/>
      <c r="N182" s="357"/>
      <c r="O182" s="357"/>
      <c r="P182" s="357"/>
    </row>
    <row r="183" spans="1:16" ht="18.75" x14ac:dyDescent="0.15">
      <c r="A183" s="355" t="s">
        <v>900</v>
      </c>
      <c r="B183" s="381" t="s">
        <v>901</v>
      </c>
      <c r="C183" s="381"/>
      <c r="D183" s="381"/>
      <c r="E183" s="382"/>
      <c r="F183" s="357"/>
      <c r="G183" s="357"/>
      <c r="H183" s="357"/>
      <c r="I183" s="357"/>
      <c r="J183" s="357"/>
      <c r="K183" s="357"/>
      <c r="L183" s="357"/>
      <c r="M183" s="357"/>
      <c r="N183" s="357"/>
      <c r="O183" s="357"/>
      <c r="P183" s="357"/>
    </row>
    <row r="184" spans="1:16" ht="18.75" x14ac:dyDescent="0.15">
      <c r="A184" s="355" t="s">
        <v>902</v>
      </c>
      <c r="B184" s="381" t="s">
        <v>903</v>
      </c>
      <c r="C184" s="381"/>
      <c r="D184" s="381"/>
      <c r="E184" s="382"/>
      <c r="F184" s="346"/>
      <c r="G184" s="346"/>
      <c r="H184" s="346"/>
      <c r="I184" s="346"/>
      <c r="J184" s="346"/>
      <c r="K184" s="346"/>
      <c r="L184" s="346"/>
      <c r="M184" s="346"/>
      <c r="N184" s="346"/>
      <c r="O184" s="346"/>
      <c r="P184" s="346"/>
    </row>
    <row r="185" spans="1:16" ht="18.75" x14ac:dyDescent="0.15">
      <c r="A185" s="355" t="s">
        <v>904</v>
      </c>
      <c r="B185" s="381" t="s">
        <v>905</v>
      </c>
      <c r="C185" s="381"/>
      <c r="D185" s="381"/>
      <c r="E185" s="382"/>
      <c r="F185" s="346"/>
      <c r="G185" s="346"/>
      <c r="H185" s="346"/>
      <c r="I185" s="346"/>
      <c r="J185" s="346"/>
      <c r="K185" s="346"/>
      <c r="L185" s="346"/>
      <c r="M185" s="346"/>
      <c r="N185" s="346"/>
      <c r="O185" s="346"/>
      <c r="P185" s="346"/>
    </row>
    <row r="186" spans="1:16" ht="18.75" x14ac:dyDescent="0.15">
      <c r="A186" s="355" t="s">
        <v>1485</v>
      </c>
      <c r="B186" s="381" t="s">
        <v>1486</v>
      </c>
      <c r="C186" s="381"/>
      <c r="D186" s="381"/>
      <c r="E186" s="382"/>
      <c r="F186" s="346"/>
      <c r="G186" s="346"/>
      <c r="H186" s="346"/>
      <c r="I186" s="346"/>
      <c r="J186" s="346"/>
      <c r="K186" s="346"/>
      <c r="L186" s="346"/>
      <c r="M186" s="346"/>
      <c r="N186" s="346"/>
      <c r="O186" s="346"/>
      <c r="P186" s="346"/>
    </row>
    <row r="187" spans="1:16" ht="18.75" x14ac:dyDescent="0.15">
      <c r="A187" s="355" t="s">
        <v>1487</v>
      </c>
      <c r="B187" s="381" t="s">
        <v>1488</v>
      </c>
      <c r="C187" s="381"/>
      <c r="D187" s="381"/>
      <c r="E187" s="382"/>
      <c r="F187" s="346"/>
      <c r="G187" s="346"/>
      <c r="H187" s="346"/>
      <c r="I187" s="346"/>
      <c r="J187" s="346"/>
      <c r="K187" s="346"/>
      <c r="L187" s="346"/>
      <c r="M187" s="346"/>
      <c r="N187" s="346"/>
      <c r="O187" s="346"/>
      <c r="P187" s="346"/>
    </row>
    <row r="188" spans="1:16" ht="18.75" x14ac:dyDescent="0.15">
      <c r="A188" s="355" t="s">
        <v>1489</v>
      </c>
      <c r="B188" s="381" t="s">
        <v>1490</v>
      </c>
      <c r="C188" s="381"/>
      <c r="D188" s="381"/>
      <c r="E188" s="382"/>
      <c r="F188" s="346"/>
      <c r="G188" s="346"/>
      <c r="H188" s="346"/>
      <c r="I188" s="346"/>
      <c r="J188" s="346"/>
      <c r="K188" s="346"/>
      <c r="L188" s="346"/>
      <c r="M188" s="346"/>
      <c r="N188" s="346"/>
      <c r="O188" s="346"/>
      <c r="P188" s="346"/>
    </row>
    <row r="189" spans="1:16" x14ac:dyDescent="0.15">
      <c r="A189" s="347"/>
      <c r="B189" s="347"/>
      <c r="C189" s="347"/>
      <c r="D189" s="347"/>
      <c r="E189" s="347"/>
      <c r="F189" s="347"/>
      <c r="G189" s="347"/>
      <c r="H189" s="347"/>
      <c r="I189" s="347"/>
      <c r="J189" s="347"/>
      <c r="K189" s="347"/>
      <c r="L189" s="347"/>
      <c r="M189" s="347"/>
      <c r="N189" s="347"/>
      <c r="O189" s="347"/>
      <c r="P189" s="347"/>
    </row>
  </sheetData>
  <sheetProtection algorithmName="SHA-512" hashValue="70FUJjU5N+krXYcJ9Ci9efrVTxZ75erkDkkKU4uJ2lPxgwBnBj+1TAhPm8NN+XcQWETiP3zW8nBKPbNIKdf4qA==" saltValue="rGl6pGMFvAds5clruqoEWw==" spinCount="100000" sheet="1" objects="1" scenarios="1"/>
  <mergeCells count="505">
    <mergeCell ref="N158:P158"/>
    <mergeCell ref="B159:D159"/>
    <mergeCell ref="F159:H159"/>
    <mergeCell ref="J159:L159"/>
    <mergeCell ref="N159:P159"/>
    <mergeCell ref="B160:D160"/>
    <mergeCell ref="F160:H160"/>
    <mergeCell ref="J160:L160"/>
    <mergeCell ref="M160:P160"/>
    <mergeCell ref="B158:D158"/>
    <mergeCell ref="F158:H158"/>
    <mergeCell ref="J158:L158"/>
    <mergeCell ref="N155:P155"/>
    <mergeCell ref="B156:D156"/>
    <mergeCell ref="F156:H156"/>
    <mergeCell ref="J156:L156"/>
    <mergeCell ref="N156:P156"/>
    <mergeCell ref="B157:D157"/>
    <mergeCell ref="F157:H157"/>
    <mergeCell ref="J157:L157"/>
    <mergeCell ref="N157:P157"/>
    <mergeCell ref="B155:D155"/>
    <mergeCell ref="F155:H155"/>
    <mergeCell ref="J155:L155"/>
    <mergeCell ref="N152:P152"/>
    <mergeCell ref="B153:D153"/>
    <mergeCell ref="F153:H153"/>
    <mergeCell ref="J153:L153"/>
    <mergeCell ref="N153:P153"/>
    <mergeCell ref="B154:D154"/>
    <mergeCell ref="F154:H154"/>
    <mergeCell ref="J154:L154"/>
    <mergeCell ref="N154:P154"/>
    <mergeCell ref="B152:D152"/>
    <mergeCell ref="F152:H152"/>
    <mergeCell ref="I152:L152"/>
    <mergeCell ref="N148:P148"/>
    <mergeCell ref="B149:D149"/>
    <mergeCell ref="F149:H149"/>
    <mergeCell ref="J149:L149"/>
    <mergeCell ref="B150:D150"/>
    <mergeCell ref="F150:H150"/>
    <mergeCell ref="J150:L150"/>
    <mergeCell ref="M150:P150"/>
    <mergeCell ref="B151:D151"/>
    <mergeCell ref="F151:H151"/>
    <mergeCell ref="J151:L151"/>
    <mergeCell ref="M151:P151"/>
    <mergeCell ref="B148:D148"/>
    <mergeCell ref="F148:H148"/>
    <mergeCell ref="J148:L148"/>
    <mergeCell ref="N145:P145"/>
    <mergeCell ref="B146:D146"/>
    <mergeCell ref="E146:H146"/>
    <mergeCell ref="J146:L146"/>
    <mergeCell ref="N146:P146"/>
    <mergeCell ref="B147:D147"/>
    <mergeCell ref="F147:H147"/>
    <mergeCell ref="J147:L147"/>
    <mergeCell ref="N147:P147"/>
    <mergeCell ref="B145:D145"/>
    <mergeCell ref="F145:H145"/>
    <mergeCell ref="J145:L145"/>
    <mergeCell ref="N142:P142"/>
    <mergeCell ref="B143:D143"/>
    <mergeCell ref="F143:H143"/>
    <mergeCell ref="J143:L143"/>
    <mergeCell ref="N143:P143"/>
    <mergeCell ref="B144:D144"/>
    <mergeCell ref="F144:H144"/>
    <mergeCell ref="J144:L144"/>
    <mergeCell ref="N144:P144"/>
    <mergeCell ref="B142:D142"/>
    <mergeCell ref="F142:H142"/>
    <mergeCell ref="J142:L142"/>
    <mergeCell ref="N138:P138"/>
    <mergeCell ref="B139:D139"/>
    <mergeCell ref="F139:H139"/>
    <mergeCell ref="J139:L139"/>
    <mergeCell ref="N139:P139"/>
    <mergeCell ref="B140:D140"/>
    <mergeCell ref="F140:H140"/>
    <mergeCell ref="J140:L140"/>
    <mergeCell ref="B141:D141"/>
    <mergeCell ref="F141:H141"/>
    <mergeCell ref="J141:L141"/>
    <mergeCell ref="M141:P141"/>
    <mergeCell ref="B138:D138"/>
    <mergeCell ref="F138:H138"/>
    <mergeCell ref="J138:L138"/>
    <mergeCell ref="N135:P135"/>
    <mergeCell ref="B136:D136"/>
    <mergeCell ref="F136:H136"/>
    <mergeCell ref="J136:L136"/>
    <mergeCell ref="N136:P136"/>
    <mergeCell ref="B137:D137"/>
    <mergeCell ref="F137:H137"/>
    <mergeCell ref="J137:L137"/>
    <mergeCell ref="N137:P137"/>
    <mergeCell ref="B135:D135"/>
    <mergeCell ref="F135:H135"/>
    <mergeCell ref="J135:L135"/>
    <mergeCell ref="N132:P132"/>
    <mergeCell ref="B133:D133"/>
    <mergeCell ref="F133:H133"/>
    <mergeCell ref="J133:L133"/>
    <mergeCell ref="N133:P133"/>
    <mergeCell ref="B134:D134"/>
    <mergeCell ref="F134:H134"/>
    <mergeCell ref="J134:L134"/>
    <mergeCell ref="N134:P134"/>
    <mergeCell ref="B132:D132"/>
    <mergeCell ref="F132:H132"/>
    <mergeCell ref="J132:L132"/>
    <mergeCell ref="N129:P129"/>
    <mergeCell ref="B130:D130"/>
    <mergeCell ref="F130:H130"/>
    <mergeCell ref="J130:L130"/>
    <mergeCell ref="N130:P130"/>
    <mergeCell ref="B131:D131"/>
    <mergeCell ref="F131:H131"/>
    <mergeCell ref="J131:L131"/>
    <mergeCell ref="N131:P131"/>
    <mergeCell ref="B129:D129"/>
    <mergeCell ref="F129:H129"/>
    <mergeCell ref="J129:L129"/>
    <mergeCell ref="B125:D125"/>
    <mergeCell ref="A127:G127"/>
    <mergeCell ref="A128:D128"/>
    <mergeCell ref="E128:H128"/>
    <mergeCell ref="I128:L128"/>
    <mergeCell ref="M128:P128"/>
    <mergeCell ref="B122:D122"/>
    <mergeCell ref="F122:H122"/>
    <mergeCell ref="J122:L122"/>
    <mergeCell ref="B121:D121"/>
    <mergeCell ref="J121:L121"/>
    <mergeCell ref="N121:P121"/>
    <mergeCell ref="N122:P122"/>
    <mergeCell ref="B123:D123"/>
    <mergeCell ref="F123:H123"/>
    <mergeCell ref="J123:L123"/>
    <mergeCell ref="B124:D124"/>
    <mergeCell ref="J124:L124"/>
    <mergeCell ref="B117:D117"/>
    <mergeCell ref="F117:H117"/>
    <mergeCell ref="J117:L117"/>
    <mergeCell ref="N117:P117"/>
    <mergeCell ref="N118:P118"/>
    <mergeCell ref="B119:D119"/>
    <mergeCell ref="J119:L119"/>
    <mergeCell ref="N119:P119"/>
    <mergeCell ref="A120:D120"/>
    <mergeCell ref="J120:L120"/>
    <mergeCell ref="N120:P120"/>
    <mergeCell ref="N105:P105"/>
    <mergeCell ref="J106:L106"/>
    <mergeCell ref="N106:P106"/>
    <mergeCell ref="J107:L107"/>
    <mergeCell ref="N107:P107"/>
    <mergeCell ref="J108:L108"/>
    <mergeCell ref="N108:P108"/>
    <mergeCell ref="J109:L109"/>
    <mergeCell ref="N109:P109"/>
    <mergeCell ref="J105:L105"/>
    <mergeCell ref="N101:P101"/>
    <mergeCell ref="B102:D102"/>
    <mergeCell ref="F102:H102"/>
    <mergeCell ref="J102:L102"/>
    <mergeCell ref="N102:P102"/>
    <mergeCell ref="J103:L103"/>
    <mergeCell ref="N103:P103"/>
    <mergeCell ref="J104:L104"/>
    <mergeCell ref="N104:P104"/>
    <mergeCell ref="B101:D101"/>
    <mergeCell ref="F101:H101"/>
    <mergeCell ref="J101:L101"/>
    <mergeCell ref="N98:P98"/>
    <mergeCell ref="B99:D99"/>
    <mergeCell ref="F99:H99"/>
    <mergeCell ref="J99:L99"/>
    <mergeCell ref="N99:P99"/>
    <mergeCell ref="B100:D100"/>
    <mergeCell ref="F100:H100"/>
    <mergeCell ref="J100:L100"/>
    <mergeCell ref="N100:P100"/>
    <mergeCell ref="B98:D98"/>
    <mergeCell ref="F98:H98"/>
    <mergeCell ref="J98:L98"/>
    <mergeCell ref="N95:P95"/>
    <mergeCell ref="B96:D96"/>
    <mergeCell ref="F96:H96"/>
    <mergeCell ref="J96:L96"/>
    <mergeCell ref="N96:P96"/>
    <mergeCell ref="B97:D97"/>
    <mergeCell ref="F97:H97"/>
    <mergeCell ref="J97:L97"/>
    <mergeCell ref="N97:P97"/>
    <mergeCell ref="B95:D95"/>
    <mergeCell ref="F95:H95"/>
    <mergeCell ref="J95:L95"/>
    <mergeCell ref="N92:P92"/>
    <mergeCell ref="B93:D93"/>
    <mergeCell ref="F93:H93"/>
    <mergeCell ref="J93:L93"/>
    <mergeCell ref="N93:P93"/>
    <mergeCell ref="B94:D94"/>
    <mergeCell ref="F94:H94"/>
    <mergeCell ref="J94:L94"/>
    <mergeCell ref="N94:P94"/>
    <mergeCell ref="B92:D92"/>
    <mergeCell ref="F92:H92"/>
    <mergeCell ref="J92:L92"/>
    <mergeCell ref="N89:P89"/>
    <mergeCell ref="B90:D90"/>
    <mergeCell ref="F90:H90"/>
    <mergeCell ref="J90:L90"/>
    <mergeCell ref="N90:P90"/>
    <mergeCell ref="B91:D91"/>
    <mergeCell ref="F91:H91"/>
    <mergeCell ref="J91:L91"/>
    <mergeCell ref="N91:P91"/>
    <mergeCell ref="B89:D89"/>
    <mergeCell ref="F89:H89"/>
    <mergeCell ref="J89:L89"/>
    <mergeCell ref="N86:P86"/>
    <mergeCell ref="B87:D87"/>
    <mergeCell ref="F87:H87"/>
    <mergeCell ref="J87:L87"/>
    <mergeCell ref="N87:P87"/>
    <mergeCell ref="B88:D88"/>
    <mergeCell ref="F88:H88"/>
    <mergeCell ref="J88:L88"/>
    <mergeCell ref="N88:P88"/>
    <mergeCell ref="B86:D86"/>
    <mergeCell ref="F86:H86"/>
    <mergeCell ref="J86:L86"/>
    <mergeCell ref="N83:P83"/>
    <mergeCell ref="B84:D84"/>
    <mergeCell ref="F84:H84"/>
    <mergeCell ref="J84:L84"/>
    <mergeCell ref="N84:P84"/>
    <mergeCell ref="B85:D85"/>
    <mergeCell ref="F85:H85"/>
    <mergeCell ref="J85:L85"/>
    <mergeCell ref="N85:P85"/>
    <mergeCell ref="B83:D83"/>
    <mergeCell ref="F83:H83"/>
    <mergeCell ref="J83:L83"/>
    <mergeCell ref="B81:D81"/>
    <mergeCell ref="F81:H81"/>
    <mergeCell ref="J81:L81"/>
    <mergeCell ref="N81:P81"/>
    <mergeCell ref="B82:D82"/>
    <mergeCell ref="F82:H82"/>
    <mergeCell ref="J82:L82"/>
    <mergeCell ref="N82:P82"/>
    <mergeCell ref="B80:D80"/>
    <mergeCell ref="F80:H80"/>
    <mergeCell ref="J80:L80"/>
    <mergeCell ref="B78:D78"/>
    <mergeCell ref="F78:H78"/>
    <mergeCell ref="J78:L78"/>
    <mergeCell ref="N78:P78"/>
    <mergeCell ref="B79:D79"/>
    <mergeCell ref="F79:H79"/>
    <mergeCell ref="J79:L79"/>
    <mergeCell ref="N79:P79"/>
    <mergeCell ref="N80:P80"/>
    <mergeCell ref="B14:P14"/>
    <mergeCell ref="B17:E17"/>
    <mergeCell ref="F17:G17"/>
    <mergeCell ref="A35:P35"/>
    <mergeCell ref="A36:P36"/>
    <mergeCell ref="A37:D37"/>
    <mergeCell ref="E37:H37"/>
    <mergeCell ref="I37:L37"/>
    <mergeCell ref="N37:P37"/>
    <mergeCell ref="F18:G18"/>
    <mergeCell ref="F20:G20"/>
    <mergeCell ref="F21:G21"/>
    <mergeCell ref="B30:P30"/>
    <mergeCell ref="B21:E21"/>
    <mergeCell ref="B16:E16"/>
    <mergeCell ref="F16:G16"/>
    <mergeCell ref="F19:G19"/>
    <mergeCell ref="B19:E19"/>
    <mergeCell ref="B22:E22"/>
    <mergeCell ref="F22:G22"/>
    <mergeCell ref="B40:D40"/>
    <mergeCell ref="F40:H40"/>
    <mergeCell ref="J40:L40"/>
    <mergeCell ref="N40:P40"/>
    <mergeCell ref="B41:D41"/>
    <mergeCell ref="F41:H41"/>
    <mergeCell ref="J41:L41"/>
    <mergeCell ref="N41:P41"/>
    <mergeCell ref="B38:D38"/>
    <mergeCell ref="F38:H38"/>
    <mergeCell ref="J38:L38"/>
    <mergeCell ref="N38:P38"/>
    <mergeCell ref="B39:D39"/>
    <mergeCell ref="F39:H39"/>
    <mergeCell ref="J39:L39"/>
    <mergeCell ref="N39:P39"/>
    <mergeCell ref="B44:D44"/>
    <mergeCell ref="F44:H44"/>
    <mergeCell ref="J44:L44"/>
    <mergeCell ref="N44:P44"/>
    <mergeCell ref="B45:D45"/>
    <mergeCell ref="F45:H45"/>
    <mergeCell ref="J45:L45"/>
    <mergeCell ref="N45:P45"/>
    <mergeCell ref="B42:D42"/>
    <mergeCell ref="F42:H42"/>
    <mergeCell ref="J42:L42"/>
    <mergeCell ref="N42:P42"/>
    <mergeCell ref="B43:D43"/>
    <mergeCell ref="F43:H43"/>
    <mergeCell ref="J43:L43"/>
    <mergeCell ref="M43:P43"/>
    <mergeCell ref="B48:D48"/>
    <mergeCell ref="F48:H48"/>
    <mergeCell ref="J48:L48"/>
    <mergeCell ref="N48:P48"/>
    <mergeCell ref="B49:D49"/>
    <mergeCell ref="F49:H49"/>
    <mergeCell ref="J49:L49"/>
    <mergeCell ref="N49:P49"/>
    <mergeCell ref="B46:D46"/>
    <mergeCell ref="F46:H46"/>
    <mergeCell ref="J46:L46"/>
    <mergeCell ref="N46:P46"/>
    <mergeCell ref="B47:D47"/>
    <mergeCell ref="F47:H47"/>
    <mergeCell ref="J47:L47"/>
    <mergeCell ref="N47:P47"/>
    <mergeCell ref="B52:D52"/>
    <mergeCell ref="F52:H52"/>
    <mergeCell ref="J52:L52"/>
    <mergeCell ref="N52:P52"/>
    <mergeCell ref="B53:D53"/>
    <mergeCell ref="F53:H53"/>
    <mergeCell ref="J53:L53"/>
    <mergeCell ref="N53:P53"/>
    <mergeCell ref="B50:D50"/>
    <mergeCell ref="F50:H50"/>
    <mergeCell ref="J50:L50"/>
    <mergeCell ref="N50:P50"/>
    <mergeCell ref="B51:D51"/>
    <mergeCell ref="F51:H51"/>
    <mergeCell ref="J51:L51"/>
    <mergeCell ref="N51:P51"/>
    <mergeCell ref="N56:P56"/>
    <mergeCell ref="B57:D57"/>
    <mergeCell ref="F57:H57"/>
    <mergeCell ref="J57:L57"/>
    <mergeCell ref="N57:P57"/>
    <mergeCell ref="B54:D54"/>
    <mergeCell ref="F54:H54"/>
    <mergeCell ref="J54:L54"/>
    <mergeCell ref="N54:P54"/>
    <mergeCell ref="B55:D55"/>
    <mergeCell ref="F55:H55"/>
    <mergeCell ref="J55:L55"/>
    <mergeCell ref="N55:P55"/>
    <mergeCell ref="B58:D58"/>
    <mergeCell ref="F58:H58"/>
    <mergeCell ref="J58:L58"/>
    <mergeCell ref="B59:D59"/>
    <mergeCell ref="F59:H59"/>
    <mergeCell ref="I59:L59"/>
    <mergeCell ref="B56:D56"/>
    <mergeCell ref="F56:H56"/>
    <mergeCell ref="J56:L56"/>
    <mergeCell ref="J65:L65"/>
    <mergeCell ref="B62:D62"/>
    <mergeCell ref="F62:H62"/>
    <mergeCell ref="F63:H63"/>
    <mergeCell ref="J63:L63"/>
    <mergeCell ref="B60:D60"/>
    <mergeCell ref="F60:H60"/>
    <mergeCell ref="J60:L60"/>
    <mergeCell ref="B61:D61"/>
    <mergeCell ref="F61:H61"/>
    <mergeCell ref="J61:L61"/>
    <mergeCell ref="N63:P63"/>
    <mergeCell ref="J62:L62"/>
    <mergeCell ref="A63:D63"/>
    <mergeCell ref="B65:D65"/>
    <mergeCell ref="B68:D68"/>
    <mergeCell ref="F68:H68"/>
    <mergeCell ref="J68:L68"/>
    <mergeCell ref="N68:P68"/>
    <mergeCell ref="B69:D69"/>
    <mergeCell ref="F69:H69"/>
    <mergeCell ref="J69:L69"/>
    <mergeCell ref="N69:P69"/>
    <mergeCell ref="B66:D66"/>
    <mergeCell ref="F66:H66"/>
    <mergeCell ref="J66:L66"/>
    <mergeCell ref="N66:P66"/>
    <mergeCell ref="B67:D67"/>
    <mergeCell ref="F67:H67"/>
    <mergeCell ref="J67:L67"/>
    <mergeCell ref="N67:P67"/>
    <mergeCell ref="B64:D64"/>
    <mergeCell ref="F64:H64"/>
    <mergeCell ref="J64:L64"/>
    <mergeCell ref="F65:H65"/>
    <mergeCell ref="B70:D70"/>
    <mergeCell ref="F70:H70"/>
    <mergeCell ref="J70:L70"/>
    <mergeCell ref="N70:P70"/>
    <mergeCell ref="B71:D71"/>
    <mergeCell ref="F71:H71"/>
    <mergeCell ref="N71:P71"/>
    <mergeCell ref="A73:P73"/>
    <mergeCell ref="B77:D77"/>
    <mergeCell ref="F77:H77"/>
    <mergeCell ref="J77:L77"/>
    <mergeCell ref="A74:H74"/>
    <mergeCell ref="I74:L74"/>
    <mergeCell ref="M74:O74"/>
    <mergeCell ref="B75:D75"/>
    <mergeCell ref="F75:H75"/>
    <mergeCell ref="J75:L75"/>
    <mergeCell ref="N75:P75"/>
    <mergeCell ref="B76:D76"/>
    <mergeCell ref="F76:H76"/>
    <mergeCell ref="J76:L76"/>
    <mergeCell ref="N76:P76"/>
    <mergeCell ref="N77:P77"/>
    <mergeCell ref="A111:O111"/>
    <mergeCell ref="A112:D112"/>
    <mergeCell ref="E112:H112"/>
    <mergeCell ref="I112:L112"/>
    <mergeCell ref="B115:D115"/>
    <mergeCell ref="E115:H115"/>
    <mergeCell ref="J115:L115"/>
    <mergeCell ref="B118:D118"/>
    <mergeCell ref="F118:H118"/>
    <mergeCell ref="J118:L118"/>
    <mergeCell ref="M112:P112"/>
    <mergeCell ref="B113:D113"/>
    <mergeCell ref="F113:H113"/>
    <mergeCell ref="J113:L113"/>
    <mergeCell ref="N113:P113"/>
    <mergeCell ref="B114:D114"/>
    <mergeCell ref="F114:H114"/>
    <mergeCell ref="J114:L114"/>
    <mergeCell ref="N114:P114"/>
    <mergeCell ref="N115:P115"/>
    <mergeCell ref="B116:D116"/>
    <mergeCell ref="F116:H116"/>
    <mergeCell ref="J116:L116"/>
    <mergeCell ref="N116:P116"/>
    <mergeCell ref="B161:D161"/>
    <mergeCell ref="F161:H161"/>
    <mergeCell ref="J161:L161"/>
    <mergeCell ref="B162:D162"/>
    <mergeCell ref="F162:H162"/>
    <mergeCell ref="J162:L162"/>
    <mergeCell ref="N162:P162"/>
    <mergeCell ref="F163:H163"/>
    <mergeCell ref="J163:L163"/>
    <mergeCell ref="N163:P163"/>
    <mergeCell ref="N161:P161"/>
    <mergeCell ref="A163:D163"/>
    <mergeCell ref="N166:P166"/>
    <mergeCell ref="N167:P167"/>
    <mergeCell ref="B164:D164"/>
    <mergeCell ref="F164:H164"/>
    <mergeCell ref="J164:L164"/>
    <mergeCell ref="B165:D165"/>
    <mergeCell ref="N165:P165"/>
    <mergeCell ref="M164:P164"/>
    <mergeCell ref="A166:E166"/>
    <mergeCell ref="B167:E167"/>
    <mergeCell ref="N170:P170"/>
    <mergeCell ref="N168:P168"/>
    <mergeCell ref="N169:P169"/>
    <mergeCell ref="B168:E168"/>
    <mergeCell ref="B169:E169"/>
    <mergeCell ref="B170:E170"/>
    <mergeCell ref="B171:E171"/>
    <mergeCell ref="B172:E172"/>
    <mergeCell ref="B173:E173"/>
    <mergeCell ref="M173:P173"/>
    <mergeCell ref="B182:E182"/>
    <mergeCell ref="B183:E183"/>
    <mergeCell ref="B184:E184"/>
    <mergeCell ref="B185:E185"/>
    <mergeCell ref="B186:E186"/>
    <mergeCell ref="B187:E187"/>
    <mergeCell ref="B188:E188"/>
    <mergeCell ref="B174:E174"/>
    <mergeCell ref="N174:P174"/>
    <mergeCell ref="B175:E175"/>
    <mergeCell ref="B176:E176"/>
    <mergeCell ref="B177:E177"/>
    <mergeCell ref="B178:E178"/>
    <mergeCell ref="B179:E179"/>
    <mergeCell ref="B180:E180"/>
    <mergeCell ref="B181:E181"/>
  </mergeCells>
  <phoneticPr fontId="7"/>
  <conditionalFormatting sqref="F17:G17">
    <cfRule type="expression" dxfId="159" priority="6">
      <formula>#REF!="無"</formula>
    </cfRule>
  </conditionalFormatting>
  <conditionalFormatting sqref="F16:G16">
    <cfRule type="expression" dxfId="158" priority="1">
      <formula>#REF!="無"</formula>
    </cfRule>
  </conditionalFormatting>
  <dataValidations count="2">
    <dataValidation type="list" allowBlank="1" showInputMessage="1" showErrorMessage="1" sqref="F16:G16">
      <formula1>"有,無"</formula1>
    </dataValidation>
    <dataValidation imeMode="disabled" allowBlank="1" showInputMessage="1" showErrorMessage="1" sqref="C8 F17:G22"/>
  </dataValidations>
  <pageMargins left="0.70866141732283472" right="0.70866141732283472" top="0.74803149606299213" bottom="0.74803149606299213" header="0.31496062992125984" footer="0.31496062992125984"/>
  <pageSetup paperSize="9" scale="51" fitToHeight="0" orientation="portrait" r:id="rId1"/>
  <rowBreaks count="2" manualBreakCount="2">
    <brk id="74" max="15" man="1"/>
    <brk id="158" max="15" man="1"/>
  </rowBreaks>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5" tint="0.79998168889431442"/>
    <pageSetUpPr fitToPage="1"/>
  </sheetPr>
  <dimension ref="A1:AS81"/>
  <sheetViews>
    <sheetView showGridLines="0" view="pageBreakPreview" topLeftCell="G29" zoomScale="85" zoomScaleNormal="100" zoomScaleSheetLayoutView="85" workbookViewId="0">
      <selection activeCell="U36" sqref="U36:AK36"/>
    </sheetView>
  </sheetViews>
  <sheetFormatPr defaultColWidth="9" defaultRowHeight="18" customHeight="1" x14ac:dyDescent="0.15"/>
  <cols>
    <col min="1" max="2" width="3" style="49" customWidth="1"/>
    <col min="3" max="15" width="3.125" style="49" customWidth="1"/>
    <col min="16" max="21" width="3" style="49" customWidth="1"/>
    <col min="22" max="22" width="4.25" style="49" customWidth="1"/>
    <col min="23" max="33" width="3" style="49" customWidth="1"/>
    <col min="34" max="34" width="2.5" style="49" customWidth="1"/>
    <col min="35" max="35" width="4" style="49" customWidth="1"/>
    <col min="36" max="39" width="3" style="49" customWidth="1"/>
    <col min="40" max="40" width="4" style="49" customWidth="1"/>
    <col min="41" max="41" width="13.375" style="49" customWidth="1"/>
    <col min="42" max="44" width="17.375" style="49" customWidth="1"/>
    <col min="45" max="45" width="14.875" style="49" bestFit="1" customWidth="1"/>
    <col min="46" max="46" width="9" style="49" bestFit="1" customWidth="1"/>
    <col min="47" max="16384" width="9" style="49"/>
  </cols>
  <sheetData>
    <row r="1" spans="1:44" ht="18" customHeight="1" x14ac:dyDescent="0.15">
      <c r="A1" s="48" t="s">
        <v>61</v>
      </c>
      <c r="B1" s="48"/>
      <c r="C1" s="48"/>
      <c r="D1" s="48"/>
      <c r="E1" s="48"/>
      <c r="F1" s="48"/>
      <c r="G1" s="48"/>
      <c r="H1" s="48"/>
      <c r="I1" s="48"/>
      <c r="J1" s="48"/>
      <c r="K1" s="48"/>
      <c r="L1" s="48"/>
      <c r="M1" s="48"/>
      <c r="N1" s="48"/>
      <c r="O1" s="48"/>
      <c r="P1" s="48"/>
      <c r="Q1" s="48"/>
      <c r="R1" s="48"/>
      <c r="S1" s="48"/>
      <c r="T1" s="48"/>
      <c r="U1" s="48"/>
      <c r="V1" s="48"/>
      <c r="W1" s="48"/>
      <c r="X1" s="48"/>
      <c r="Y1" s="48"/>
      <c r="Z1" s="48"/>
      <c r="AA1" s="48"/>
      <c r="AB1" s="48"/>
      <c r="AC1" s="48"/>
      <c r="AD1" s="48"/>
      <c r="AE1" s="48"/>
      <c r="AF1" s="48"/>
      <c r="AG1" s="48"/>
      <c r="AH1" s="48"/>
      <c r="AI1" s="48"/>
      <c r="AJ1" s="48"/>
      <c r="AK1" s="48"/>
      <c r="AL1" s="48"/>
      <c r="AR1" s="49" t="s">
        <v>18</v>
      </c>
    </row>
    <row r="2" spans="1:44" ht="18" customHeight="1" thickBot="1" x14ac:dyDescent="0.2">
      <c r="A2" s="48"/>
      <c r="B2" s="50"/>
      <c r="C2" s="50"/>
      <c r="D2" s="50"/>
      <c r="E2" s="50"/>
      <c r="F2" s="50"/>
      <c r="G2" s="50"/>
      <c r="H2" s="50"/>
      <c r="I2" s="50"/>
      <c r="J2" s="50"/>
      <c r="K2" s="50"/>
      <c r="L2" s="50"/>
      <c r="M2" s="50"/>
      <c r="N2" s="50"/>
      <c r="O2" s="50"/>
      <c r="P2" s="50"/>
      <c r="Q2" s="50"/>
      <c r="R2" s="50"/>
      <c r="S2" s="50"/>
      <c r="T2" s="50"/>
      <c r="U2" s="50"/>
      <c r="V2" s="50"/>
      <c r="W2" s="50"/>
      <c r="X2" s="50"/>
      <c r="Y2" s="50"/>
      <c r="Z2" s="50"/>
      <c r="AA2" s="50"/>
      <c r="AB2" s="50"/>
      <c r="AC2" s="50"/>
      <c r="AD2" s="50"/>
      <c r="AE2" s="50"/>
      <c r="AF2" s="50"/>
      <c r="AG2" s="51"/>
      <c r="AH2" s="50"/>
      <c r="AI2" s="48"/>
      <c r="AJ2" s="560"/>
      <c r="AK2" s="560"/>
      <c r="AL2" s="48"/>
    </row>
    <row r="3" spans="1:44" ht="18" customHeight="1" x14ac:dyDescent="0.15">
      <c r="A3" s="48"/>
      <c r="B3" s="48"/>
      <c r="C3" s="51"/>
      <c r="D3" s="51"/>
      <c r="E3" s="51"/>
      <c r="F3" s="51"/>
      <c r="G3" s="51"/>
      <c r="H3" s="51"/>
      <c r="I3" s="48"/>
      <c r="J3" s="48"/>
      <c r="K3" s="48"/>
      <c r="L3" s="48"/>
      <c r="M3" s="48"/>
      <c r="N3" s="48"/>
      <c r="O3" s="48"/>
      <c r="P3" s="48"/>
      <c r="Q3" s="52" t="s">
        <v>0</v>
      </c>
      <c r="R3" s="53"/>
      <c r="S3" s="54"/>
      <c r="T3" s="53"/>
      <c r="U3" s="53"/>
      <c r="V3" s="53"/>
      <c r="W3" s="564" t="str">
        <f>IFERROR(VLOOKUP(一番最初に入力!C8,【適宜更新してください】法人情報!$1:$1048576,3,0),"")</f>
        <v/>
      </c>
      <c r="X3" s="565"/>
      <c r="Y3" s="565"/>
      <c r="Z3" s="565"/>
      <c r="AA3" s="565"/>
      <c r="AB3" s="565"/>
      <c r="AC3" s="565"/>
      <c r="AD3" s="565"/>
      <c r="AE3" s="565"/>
      <c r="AF3" s="565"/>
      <c r="AG3" s="565"/>
      <c r="AH3" s="565"/>
      <c r="AI3" s="565"/>
      <c r="AJ3" s="565"/>
      <c r="AK3" s="565"/>
      <c r="AL3" s="566"/>
    </row>
    <row r="4" spans="1:44" ht="18" customHeight="1" x14ac:dyDescent="0.15">
      <c r="A4" s="48"/>
      <c r="B4" s="48"/>
      <c r="C4" s="51"/>
      <c r="D4" s="51"/>
      <c r="E4" s="51"/>
      <c r="F4" s="51"/>
      <c r="G4" s="51"/>
      <c r="H4" s="51"/>
      <c r="I4" s="48"/>
      <c r="J4" s="48"/>
      <c r="K4" s="48"/>
      <c r="L4" s="48"/>
      <c r="M4" s="48"/>
      <c r="N4" s="48"/>
      <c r="O4" s="48"/>
      <c r="P4" s="48"/>
      <c r="Q4" s="55" t="s">
        <v>14</v>
      </c>
      <c r="R4" s="56"/>
      <c r="S4" s="57"/>
      <c r="T4" s="56"/>
      <c r="U4" s="56"/>
      <c r="V4" s="58"/>
      <c r="W4" s="567" t="str">
        <f>IFERROR(VLOOKUP(一番最初に入力!C8,【適宜更新してください】法人情報!$1:$1048576,2,0),"")</f>
        <v/>
      </c>
      <c r="X4" s="568"/>
      <c r="Y4" s="568"/>
      <c r="Z4" s="568"/>
      <c r="AA4" s="568"/>
      <c r="AB4" s="568"/>
      <c r="AC4" s="568"/>
      <c r="AD4" s="568"/>
      <c r="AE4" s="568"/>
      <c r="AF4" s="568"/>
      <c r="AG4" s="568"/>
      <c r="AH4" s="568"/>
      <c r="AI4" s="568"/>
      <c r="AJ4" s="568"/>
      <c r="AK4" s="568"/>
      <c r="AL4" s="569"/>
    </row>
    <row r="5" spans="1:44" ht="18" customHeight="1" x14ac:dyDescent="0.15">
      <c r="A5" s="48"/>
      <c r="B5" s="48"/>
      <c r="C5" s="51"/>
      <c r="D5" s="51"/>
      <c r="E5" s="51"/>
      <c r="F5" s="51"/>
      <c r="G5" s="51"/>
      <c r="H5" s="51"/>
      <c r="I5" s="48"/>
      <c r="J5" s="48"/>
      <c r="K5" s="48"/>
      <c r="L5" s="48"/>
      <c r="M5" s="48"/>
      <c r="N5" s="48"/>
      <c r="O5" s="48"/>
      <c r="P5" s="48"/>
      <c r="Q5" s="588" t="s">
        <v>693</v>
      </c>
      <c r="R5" s="589"/>
      <c r="S5" s="589"/>
      <c r="T5" s="589"/>
      <c r="U5" s="589"/>
      <c r="V5" s="590"/>
      <c r="W5" s="59" t="s">
        <v>694</v>
      </c>
      <c r="Y5" s="48"/>
      <c r="Z5" s="60"/>
      <c r="AA5" s="61"/>
      <c r="AB5" s="61"/>
      <c r="AC5" s="62"/>
      <c r="AD5" s="59" t="s">
        <v>695</v>
      </c>
      <c r="AF5" s="60"/>
      <c r="AG5" s="61"/>
      <c r="AH5" s="61"/>
      <c r="AI5" s="61"/>
      <c r="AJ5" s="61"/>
      <c r="AK5" s="61"/>
      <c r="AL5" s="63"/>
    </row>
    <row r="6" spans="1:44" ht="18" customHeight="1" thickBot="1" x14ac:dyDescent="0.2">
      <c r="A6" s="48"/>
      <c r="B6" s="48"/>
      <c r="C6" s="51"/>
      <c r="D6" s="51"/>
      <c r="E6" s="51"/>
      <c r="F6" s="51"/>
      <c r="G6" s="51"/>
      <c r="H6" s="51"/>
      <c r="I6" s="64"/>
      <c r="J6" s="64"/>
      <c r="K6" s="64"/>
      <c r="L6" s="64"/>
      <c r="M6" s="64"/>
      <c r="N6" s="64"/>
      <c r="O6" s="51"/>
      <c r="P6" s="51"/>
      <c r="Q6" s="591"/>
      <c r="R6" s="592"/>
      <c r="S6" s="592"/>
      <c r="T6" s="592"/>
      <c r="U6" s="592"/>
      <c r="V6" s="593"/>
      <c r="W6" s="594"/>
      <c r="X6" s="586"/>
      <c r="Y6" s="586"/>
      <c r="Z6" s="586"/>
      <c r="AA6" s="586"/>
      <c r="AB6" s="586"/>
      <c r="AC6" s="595"/>
      <c r="AD6" s="585"/>
      <c r="AE6" s="586"/>
      <c r="AF6" s="586"/>
      <c r="AG6" s="586"/>
      <c r="AH6" s="586"/>
      <c r="AI6" s="586"/>
      <c r="AJ6" s="586"/>
      <c r="AK6" s="586"/>
      <c r="AL6" s="587"/>
    </row>
    <row r="7" spans="1:44" ht="18" customHeight="1" x14ac:dyDescent="0.15">
      <c r="A7" s="48"/>
      <c r="B7" s="48"/>
      <c r="C7" s="51"/>
      <c r="D7" s="51"/>
      <c r="E7" s="51"/>
      <c r="F7" s="51"/>
      <c r="G7" s="51"/>
      <c r="H7" s="51"/>
      <c r="I7" s="64"/>
      <c r="J7" s="64"/>
      <c r="K7" s="64"/>
      <c r="L7" s="64"/>
      <c r="M7" s="64"/>
      <c r="N7" s="64"/>
      <c r="O7" s="51"/>
      <c r="P7" s="51"/>
      <c r="Q7" s="51"/>
      <c r="R7" s="51"/>
      <c r="S7" s="50"/>
      <c r="T7" s="50"/>
      <c r="U7" s="50"/>
      <c r="V7" s="50"/>
      <c r="W7" s="50"/>
      <c r="X7" s="50"/>
      <c r="Y7" s="50"/>
      <c r="Z7" s="50"/>
      <c r="AA7" s="50"/>
      <c r="AB7" s="50"/>
      <c r="AC7" s="50"/>
      <c r="AD7" s="50"/>
      <c r="AE7" s="50"/>
      <c r="AF7" s="50"/>
      <c r="AG7" s="50"/>
      <c r="AH7" s="50"/>
      <c r="AI7" s="50"/>
      <c r="AJ7" s="50"/>
      <c r="AK7" s="50"/>
      <c r="AL7" s="50"/>
    </row>
    <row r="8" spans="1:44" ht="18" customHeight="1" x14ac:dyDescent="0.15">
      <c r="A8" s="48"/>
      <c r="B8" s="48"/>
      <c r="C8" s="51"/>
      <c r="D8" s="65" t="s">
        <v>697</v>
      </c>
      <c r="E8" s="66"/>
      <c r="F8" s="66"/>
      <c r="G8" s="67" t="str">
        <f>一番最初に入力!C12</f>
        <v>5</v>
      </c>
      <c r="H8" s="66"/>
      <c r="I8" s="65" t="s">
        <v>696</v>
      </c>
      <c r="J8" s="68"/>
      <c r="K8" s="68"/>
      <c r="L8" s="68"/>
      <c r="M8" s="69"/>
      <c r="N8" s="69"/>
      <c r="O8" s="69"/>
      <c r="P8" s="69"/>
      <c r="Q8" s="69"/>
      <c r="R8" s="69"/>
      <c r="S8" s="69"/>
      <c r="T8" s="69"/>
      <c r="U8" s="69"/>
      <c r="V8" s="69"/>
      <c r="W8" s="69"/>
      <c r="X8" s="50"/>
      <c r="Y8" s="50"/>
      <c r="Z8" s="50"/>
      <c r="AA8" s="50"/>
      <c r="AB8" s="50"/>
      <c r="AC8" s="50"/>
      <c r="AG8" s="50"/>
      <c r="AK8" s="50"/>
      <c r="AL8" s="50"/>
    </row>
    <row r="9" spans="1:44" ht="18" customHeight="1" x14ac:dyDescent="0.15">
      <c r="A9" s="48"/>
      <c r="B9" s="48"/>
      <c r="C9" s="51"/>
      <c r="D9" s="51"/>
      <c r="E9" s="51"/>
      <c r="F9" s="51"/>
      <c r="G9" s="51"/>
      <c r="H9" s="51"/>
      <c r="I9" s="64"/>
      <c r="J9" s="64"/>
      <c r="K9" s="64"/>
      <c r="L9" s="64"/>
      <c r="M9" s="64"/>
      <c r="N9" s="64"/>
      <c r="O9" s="51"/>
      <c r="P9" s="51"/>
      <c r="Q9" s="51"/>
      <c r="R9" s="51"/>
      <c r="S9" s="51"/>
      <c r="T9" s="64"/>
      <c r="U9" s="64"/>
      <c r="V9" s="64"/>
      <c r="W9" s="64"/>
      <c r="X9" s="64"/>
      <c r="Y9" s="64"/>
      <c r="Z9" s="70"/>
      <c r="AA9" s="70"/>
      <c r="AB9" s="70"/>
      <c r="AC9" s="70"/>
      <c r="AD9" s="70"/>
      <c r="AE9" s="70"/>
      <c r="AF9" s="70"/>
      <c r="AG9" s="70"/>
      <c r="AH9" s="70"/>
      <c r="AI9" s="70"/>
      <c r="AJ9" s="70"/>
      <c r="AK9" s="48"/>
      <c r="AL9" s="48"/>
    </row>
    <row r="10" spans="1:44" ht="18" customHeight="1" thickBot="1" x14ac:dyDescent="0.2">
      <c r="A10" s="60" t="s">
        <v>62</v>
      </c>
      <c r="B10" s="48"/>
      <c r="C10" s="71"/>
      <c r="D10" s="72"/>
      <c r="E10" s="72"/>
      <c r="F10" s="72"/>
      <c r="G10" s="72"/>
      <c r="H10" s="72"/>
      <c r="I10" s="72"/>
      <c r="J10" s="72"/>
      <c r="K10" s="72"/>
      <c r="L10" s="72"/>
      <c r="M10" s="72"/>
      <c r="N10" s="72"/>
      <c r="O10" s="72"/>
      <c r="P10" s="72"/>
      <c r="Q10" s="72"/>
      <c r="R10" s="73"/>
      <c r="S10" s="73"/>
      <c r="T10" s="73"/>
      <c r="U10" s="73"/>
      <c r="V10" s="73"/>
      <c r="W10" s="48"/>
      <c r="X10" s="48"/>
      <c r="Y10" s="48"/>
      <c r="Z10" s="48"/>
      <c r="AA10" s="48"/>
      <c r="AB10" s="48"/>
      <c r="AC10" s="48"/>
      <c r="AD10" s="48"/>
      <c r="AE10" s="48"/>
      <c r="AF10" s="48"/>
      <c r="AG10" s="48"/>
      <c r="AH10" s="48"/>
      <c r="AI10" s="48"/>
      <c r="AJ10" s="48"/>
      <c r="AK10" s="48"/>
      <c r="AL10" s="48"/>
    </row>
    <row r="11" spans="1:44" ht="18" customHeight="1" x14ac:dyDescent="0.4">
      <c r="A11" s="74"/>
      <c r="B11" s="75" t="s">
        <v>1</v>
      </c>
      <c r="C11" s="561" t="s">
        <v>25</v>
      </c>
      <c r="D11" s="562"/>
      <c r="E11" s="562"/>
      <c r="F11" s="562"/>
      <c r="G11" s="562"/>
      <c r="H11" s="562"/>
      <c r="I11" s="562"/>
      <c r="J11" s="562"/>
      <c r="K11" s="562"/>
      <c r="L11" s="562"/>
      <c r="M11" s="562"/>
      <c r="N11" s="562"/>
      <c r="O11" s="562"/>
      <c r="P11" s="562"/>
      <c r="Q11" s="562"/>
      <c r="R11" s="562"/>
      <c r="S11" s="562"/>
      <c r="T11" s="563"/>
      <c r="U11" s="596">
        <f>一番最初に入力!F20</f>
        <v>0</v>
      </c>
      <c r="V11" s="597"/>
      <c r="W11" s="597"/>
      <c r="X11" s="597"/>
      <c r="Y11" s="597"/>
      <c r="Z11" s="597"/>
      <c r="AA11" s="597"/>
      <c r="AB11" s="597"/>
      <c r="AC11" s="597"/>
      <c r="AD11" s="597"/>
      <c r="AE11" s="597"/>
      <c r="AF11" s="597"/>
      <c r="AG11" s="597"/>
      <c r="AH11" s="597"/>
      <c r="AI11" s="597"/>
      <c r="AJ11" s="597"/>
      <c r="AK11" s="597"/>
      <c r="AL11" s="76" t="s">
        <v>4</v>
      </c>
    </row>
    <row r="12" spans="1:44" ht="32.25" customHeight="1" x14ac:dyDescent="0.4">
      <c r="A12" s="74"/>
      <c r="B12" s="77" t="s">
        <v>2</v>
      </c>
      <c r="C12" s="598" t="s">
        <v>1136</v>
      </c>
      <c r="D12" s="599"/>
      <c r="E12" s="599"/>
      <c r="F12" s="600"/>
      <c r="G12" s="600"/>
      <c r="H12" s="600"/>
      <c r="I12" s="600"/>
      <c r="J12" s="600"/>
      <c r="K12" s="600"/>
      <c r="L12" s="600"/>
      <c r="M12" s="600"/>
      <c r="N12" s="600"/>
      <c r="O12" s="600"/>
      <c r="P12" s="600"/>
      <c r="Q12" s="601"/>
      <c r="R12" s="601"/>
      <c r="S12" s="601"/>
      <c r="T12" s="602"/>
      <c r="U12" s="603"/>
      <c r="V12" s="604"/>
      <c r="W12" s="604"/>
      <c r="X12" s="604"/>
      <c r="Y12" s="604"/>
      <c r="Z12" s="604"/>
      <c r="AA12" s="604"/>
      <c r="AB12" s="604"/>
      <c r="AC12" s="604"/>
      <c r="AD12" s="604"/>
      <c r="AE12" s="604"/>
      <c r="AF12" s="604"/>
      <c r="AG12" s="604"/>
      <c r="AH12" s="604"/>
      <c r="AI12" s="604"/>
      <c r="AJ12" s="604"/>
      <c r="AK12" s="604"/>
      <c r="AL12" s="78" t="s">
        <v>4</v>
      </c>
    </row>
    <row r="13" spans="1:44" ht="18" customHeight="1" x14ac:dyDescent="0.15">
      <c r="A13" s="74"/>
      <c r="B13" s="473" t="s">
        <v>3</v>
      </c>
      <c r="C13" s="548" t="s">
        <v>23</v>
      </c>
      <c r="D13" s="549"/>
      <c r="E13" s="549"/>
      <c r="F13" s="537"/>
      <c r="G13" s="537"/>
      <c r="H13" s="537"/>
      <c r="I13" s="537"/>
      <c r="J13" s="537"/>
      <c r="K13" s="537"/>
      <c r="L13" s="537"/>
      <c r="M13" s="537"/>
      <c r="N13" s="537"/>
      <c r="O13" s="537"/>
      <c r="P13" s="537"/>
      <c r="Q13" s="550"/>
      <c r="R13" s="550"/>
      <c r="S13" s="550"/>
      <c r="T13" s="551"/>
      <c r="U13" s="522" t="s">
        <v>19</v>
      </c>
      <c r="V13" s="553"/>
      <c r="W13" s="553"/>
      <c r="X13" s="553"/>
      <c r="Y13" s="553"/>
      <c r="Z13" s="553"/>
      <c r="AA13" s="553"/>
      <c r="AB13" s="553"/>
      <c r="AC13" s="553"/>
      <c r="AD13" s="522" t="s">
        <v>20</v>
      </c>
      <c r="AE13" s="553"/>
      <c r="AF13" s="553"/>
      <c r="AG13" s="553"/>
      <c r="AH13" s="553"/>
      <c r="AI13" s="553"/>
      <c r="AJ13" s="553"/>
      <c r="AK13" s="553"/>
      <c r="AL13" s="554"/>
    </row>
    <row r="14" spans="1:44" ht="18" customHeight="1" x14ac:dyDescent="0.4">
      <c r="A14" s="74"/>
      <c r="B14" s="547"/>
      <c r="C14" s="552"/>
      <c r="D14" s="537"/>
      <c r="E14" s="537"/>
      <c r="F14" s="537"/>
      <c r="G14" s="537"/>
      <c r="H14" s="537"/>
      <c r="I14" s="537"/>
      <c r="J14" s="537"/>
      <c r="K14" s="537"/>
      <c r="L14" s="537"/>
      <c r="M14" s="537"/>
      <c r="N14" s="537"/>
      <c r="O14" s="537"/>
      <c r="P14" s="537"/>
      <c r="Q14" s="550"/>
      <c r="R14" s="550"/>
      <c r="S14" s="550"/>
      <c r="T14" s="551"/>
      <c r="U14" s="555" t="str">
        <f>IF(U11=0,"",IF(U11=U12,"有","無"))</f>
        <v/>
      </c>
      <c r="V14" s="556"/>
      <c r="W14" s="556"/>
      <c r="X14" s="556"/>
      <c r="Y14" s="556"/>
      <c r="Z14" s="556"/>
      <c r="AA14" s="556"/>
      <c r="AB14" s="556"/>
      <c r="AC14" s="557"/>
      <c r="AD14" s="558" t="s">
        <v>1128</v>
      </c>
      <c r="AE14" s="559"/>
      <c r="AF14" s="527"/>
      <c r="AG14" s="527"/>
      <c r="AH14" s="527" t="s">
        <v>1129</v>
      </c>
      <c r="AI14" s="527"/>
      <c r="AJ14" s="527"/>
      <c r="AK14" s="527"/>
      <c r="AL14" s="79" t="s">
        <v>1131</v>
      </c>
    </row>
    <row r="15" spans="1:44" ht="18" customHeight="1" x14ac:dyDescent="0.15">
      <c r="A15" s="74"/>
      <c r="B15" s="80" t="s">
        <v>10</v>
      </c>
      <c r="C15" s="573" t="s">
        <v>13</v>
      </c>
      <c r="D15" s="553"/>
      <c r="E15" s="553"/>
      <c r="F15" s="574"/>
      <c r="G15" s="574"/>
      <c r="H15" s="574"/>
      <c r="I15" s="574"/>
      <c r="J15" s="575"/>
      <c r="K15" s="81"/>
      <c r="L15" s="81"/>
      <c r="M15" s="81"/>
      <c r="N15" s="81"/>
      <c r="O15" s="81"/>
      <c r="P15" s="81"/>
      <c r="Q15" s="82"/>
      <c r="R15" s="82"/>
      <c r="S15" s="82"/>
      <c r="T15" s="83"/>
      <c r="U15" s="171"/>
      <c r="V15" s="489" t="s">
        <v>15</v>
      </c>
      <c r="W15" s="489"/>
      <c r="X15" s="489"/>
      <c r="Y15" s="489"/>
      <c r="Z15" s="489"/>
      <c r="AA15" s="489"/>
      <c r="AB15" s="489"/>
      <c r="AC15" s="489"/>
      <c r="AD15" s="489"/>
      <c r="AE15" s="489"/>
      <c r="AF15" s="489"/>
      <c r="AG15" s="489"/>
      <c r="AH15" s="489"/>
      <c r="AI15" s="489"/>
      <c r="AJ15" s="489"/>
      <c r="AK15" s="489"/>
      <c r="AL15" s="576"/>
    </row>
    <row r="16" spans="1:44" ht="18" customHeight="1" x14ac:dyDescent="0.15">
      <c r="A16" s="74"/>
      <c r="B16" s="86"/>
      <c r="C16" s="577" t="s">
        <v>22</v>
      </c>
      <c r="D16" s="578"/>
      <c r="E16" s="578"/>
      <c r="F16" s="579"/>
      <c r="G16" s="579"/>
      <c r="H16" s="579"/>
      <c r="I16" s="579"/>
      <c r="J16" s="579"/>
      <c r="K16" s="579"/>
      <c r="L16" s="579"/>
      <c r="M16" s="579"/>
      <c r="N16" s="579"/>
      <c r="O16" s="579"/>
      <c r="P16" s="579"/>
      <c r="Q16" s="87"/>
      <c r="R16" s="87"/>
      <c r="S16" s="87"/>
      <c r="T16" s="88"/>
      <c r="U16" s="171"/>
      <c r="V16" s="571" t="s">
        <v>1132</v>
      </c>
      <c r="W16" s="572"/>
      <c r="X16" s="570"/>
      <c r="Y16" s="570"/>
      <c r="Z16" s="570"/>
      <c r="AA16" s="570"/>
      <c r="AB16" s="570"/>
      <c r="AC16" s="570"/>
      <c r="AD16" s="570"/>
      <c r="AE16" s="570"/>
      <c r="AF16" s="570"/>
      <c r="AG16" s="570"/>
      <c r="AH16" s="570"/>
      <c r="AI16" s="570"/>
      <c r="AJ16" s="570"/>
      <c r="AK16" s="570"/>
      <c r="AL16" s="170" t="s">
        <v>1135</v>
      </c>
    </row>
    <row r="17" spans="1:42" ht="18" customHeight="1" x14ac:dyDescent="0.15">
      <c r="A17" s="74"/>
      <c r="B17" s="86"/>
      <c r="C17" s="580"/>
      <c r="D17" s="579"/>
      <c r="E17" s="579"/>
      <c r="F17" s="579"/>
      <c r="G17" s="579"/>
      <c r="H17" s="579"/>
      <c r="I17" s="579"/>
      <c r="J17" s="579"/>
      <c r="K17" s="579"/>
      <c r="L17" s="579"/>
      <c r="M17" s="579"/>
      <c r="N17" s="579"/>
      <c r="O17" s="579"/>
      <c r="P17" s="579"/>
      <c r="Q17" s="87"/>
      <c r="R17" s="87"/>
      <c r="S17" s="87"/>
      <c r="T17" s="88"/>
      <c r="U17" s="171"/>
      <c r="V17" s="490" t="s">
        <v>1133</v>
      </c>
      <c r="W17" s="491"/>
      <c r="X17" s="570"/>
      <c r="Y17" s="570"/>
      <c r="Z17" s="570"/>
      <c r="AA17" s="570"/>
      <c r="AB17" s="570"/>
      <c r="AC17" s="570"/>
      <c r="AD17" s="570"/>
      <c r="AE17" s="570"/>
      <c r="AF17" s="570"/>
      <c r="AG17" s="570"/>
      <c r="AH17" s="570"/>
      <c r="AI17" s="570"/>
      <c r="AJ17" s="570"/>
      <c r="AK17" s="570"/>
      <c r="AL17" s="170" t="s">
        <v>1135</v>
      </c>
    </row>
    <row r="18" spans="1:42" ht="18" customHeight="1" x14ac:dyDescent="0.15">
      <c r="A18" s="74"/>
      <c r="B18" s="86"/>
      <c r="C18" s="581"/>
      <c r="D18" s="582"/>
      <c r="E18" s="582"/>
      <c r="F18" s="582"/>
      <c r="G18" s="582"/>
      <c r="H18" s="582"/>
      <c r="I18" s="582"/>
      <c r="J18" s="582"/>
      <c r="K18" s="582"/>
      <c r="L18" s="582"/>
      <c r="M18" s="582"/>
      <c r="N18" s="582"/>
      <c r="O18" s="582"/>
      <c r="P18" s="582"/>
      <c r="Q18" s="91"/>
      <c r="R18" s="91"/>
      <c r="S18" s="91"/>
      <c r="T18" s="92"/>
      <c r="U18" s="171"/>
      <c r="V18" s="583" t="s">
        <v>1134</v>
      </c>
      <c r="W18" s="584"/>
      <c r="X18" s="570"/>
      <c r="Y18" s="570"/>
      <c r="Z18" s="570"/>
      <c r="AA18" s="570"/>
      <c r="AB18" s="570"/>
      <c r="AC18" s="570"/>
      <c r="AD18" s="570"/>
      <c r="AE18" s="570"/>
      <c r="AF18" s="570"/>
      <c r="AG18" s="570"/>
      <c r="AH18" s="570"/>
      <c r="AI18" s="570"/>
      <c r="AJ18" s="570"/>
      <c r="AK18" s="570"/>
      <c r="AL18" s="170" t="s">
        <v>1135</v>
      </c>
    </row>
    <row r="19" spans="1:42" ht="18" customHeight="1" thickBot="1" x14ac:dyDescent="0.2">
      <c r="A19" s="74"/>
      <c r="B19" s="94"/>
      <c r="C19" s="531" t="s">
        <v>11</v>
      </c>
      <c r="D19" s="532"/>
      <c r="E19" s="532"/>
      <c r="F19" s="532"/>
      <c r="G19" s="532"/>
      <c r="H19" s="532"/>
      <c r="I19" s="532"/>
      <c r="J19" s="532"/>
      <c r="K19" s="532"/>
      <c r="L19" s="532"/>
      <c r="M19" s="532"/>
      <c r="N19" s="532"/>
      <c r="O19" s="532"/>
      <c r="P19" s="532"/>
      <c r="Q19" s="95"/>
      <c r="R19" s="95"/>
      <c r="S19" s="95"/>
      <c r="T19" s="96"/>
      <c r="U19" s="533"/>
      <c r="V19" s="534"/>
      <c r="W19" s="534"/>
      <c r="X19" s="534"/>
      <c r="Y19" s="534"/>
      <c r="Z19" s="534"/>
      <c r="AA19" s="534"/>
      <c r="AB19" s="534"/>
      <c r="AC19" s="534"/>
      <c r="AD19" s="534"/>
      <c r="AE19" s="534"/>
      <c r="AF19" s="534"/>
      <c r="AG19" s="534"/>
      <c r="AH19" s="534"/>
      <c r="AI19" s="534"/>
      <c r="AJ19" s="534"/>
      <c r="AK19" s="534"/>
      <c r="AL19" s="535"/>
    </row>
    <row r="20" spans="1:42" ht="18" customHeight="1" x14ac:dyDescent="0.15">
      <c r="A20" s="87"/>
      <c r="B20" s="60"/>
      <c r="C20" s="225"/>
      <c r="D20" s="226"/>
      <c r="E20" s="226"/>
      <c r="F20" s="226"/>
      <c r="G20" s="226"/>
      <c r="H20" s="226"/>
      <c r="I20" s="226"/>
      <c r="J20" s="226"/>
      <c r="K20" s="226"/>
      <c r="L20" s="226"/>
      <c r="M20" s="226"/>
      <c r="N20" s="226"/>
      <c r="O20" s="226"/>
      <c r="P20" s="226"/>
      <c r="Q20" s="87"/>
      <c r="R20" s="87"/>
      <c r="S20" s="87"/>
      <c r="T20" s="87"/>
      <c r="U20" s="244"/>
      <c r="V20" s="244"/>
      <c r="W20" s="244"/>
      <c r="X20" s="244"/>
      <c r="Y20" s="244"/>
      <c r="Z20" s="244"/>
      <c r="AA20" s="244"/>
      <c r="AB20" s="244"/>
      <c r="AC20" s="244"/>
      <c r="AD20" s="244"/>
      <c r="AE20" s="244"/>
      <c r="AF20" s="244"/>
      <c r="AG20" s="244"/>
      <c r="AH20" s="244"/>
      <c r="AI20" s="244"/>
      <c r="AJ20" s="244"/>
      <c r="AK20" s="244"/>
      <c r="AL20" s="244"/>
    </row>
    <row r="21" spans="1:42" ht="20.25" customHeight="1" thickBot="1" x14ac:dyDescent="0.2">
      <c r="A21" s="60" t="s">
        <v>1297</v>
      </c>
      <c r="C21" s="250"/>
      <c r="D21" s="226"/>
      <c r="E21" s="226"/>
      <c r="F21" s="226"/>
      <c r="G21" s="226"/>
      <c r="H21" s="226"/>
      <c r="I21" s="226"/>
      <c r="J21" s="226"/>
      <c r="K21" s="226"/>
      <c r="L21" s="226"/>
      <c r="M21" s="226"/>
      <c r="N21" s="226"/>
      <c r="O21" s="226"/>
      <c r="P21" s="226"/>
      <c r="Q21" s="87"/>
      <c r="R21" s="87"/>
      <c r="S21" s="87"/>
      <c r="T21" s="87"/>
      <c r="U21" s="244"/>
      <c r="V21" s="244"/>
      <c r="W21" s="244"/>
      <c r="X21" s="244"/>
      <c r="Y21" s="244"/>
      <c r="Z21" s="244"/>
      <c r="AA21" s="244"/>
      <c r="AB21" s="244"/>
      <c r="AC21" s="244"/>
      <c r="AD21" s="244"/>
      <c r="AE21" s="244"/>
      <c r="AF21" s="244"/>
      <c r="AG21" s="244"/>
      <c r="AH21" s="244"/>
      <c r="AI21" s="244"/>
      <c r="AJ21" s="244"/>
      <c r="AK21" s="244"/>
      <c r="AL21" s="244"/>
    </row>
    <row r="22" spans="1:42" s="1" customFormat="1" ht="18" customHeight="1" x14ac:dyDescent="0.15">
      <c r="B22" s="257" t="s">
        <v>1</v>
      </c>
      <c r="C22" s="258" t="s">
        <v>1271</v>
      </c>
      <c r="D22" s="259"/>
      <c r="E22" s="259"/>
      <c r="F22" s="259"/>
      <c r="G22" s="259"/>
      <c r="H22" s="259"/>
      <c r="I22" s="259"/>
      <c r="J22" s="259"/>
      <c r="K22" s="259"/>
      <c r="L22" s="259"/>
      <c r="M22" s="259"/>
      <c r="N22" s="259"/>
      <c r="O22" s="259"/>
      <c r="P22" s="260"/>
      <c r="Q22" s="260"/>
      <c r="R22" s="260"/>
      <c r="S22" s="260"/>
      <c r="T22" s="261"/>
      <c r="U22" s="544" t="str">
        <f>一番最初に入力!F16</f>
        <v>有</v>
      </c>
      <c r="V22" s="545"/>
      <c r="W22" s="545"/>
      <c r="X22" s="546"/>
      <c r="Y22" s="262"/>
      <c r="Z22" s="263"/>
      <c r="AA22" s="263"/>
      <c r="AB22" s="263"/>
      <c r="AC22" s="263"/>
      <c r="AD22" s="263"/>
      <c r="AE22" s="264"/>
      <c r="AF22" s="264"/>
      <c r="AG22" s="264"/>
      <c r="AH22" s="264"/>
      <c r="AI22" s="264"/>
      <c r="AJ22" s="264"/>
      <c r="AK22" s="264"/>
      <c r="AL22" s="264"/>
    </row>
    <row r="23" spans="1:42" s="1" customFormat="1" ht="18" customHeight="1" thickBot="1" x14ac:dyDescent="0.2">
      <c r="B23" s="271" t="s">
        <v>2</v>
      </c>
      <c r="C23" s="264" t="s">
        <v>1272</v>
      </c>
      <c r="D23" s="265"/>
      <c r="E23" s="265"/>
      <c r="F23" s="265"/>
      <c r="G23" s="265"/>
      <c r="H23" s="265"/>
      <c r="I23" s="265"/>
      <c r="J23" s="265"/>
      <c r="K23" s="265"/>
      <c r="L23" s="265"/>
      <c r="M23" s="265"/>
      <c r="N23" s="265"/>
      <c r="O23" s="265"/>
      <c r="P23" s="251"/>
      <c r="Q23" s="251"/>
      <c r="R23" s="251"/>
      <c r="S23" s="251"/>
      <c r="T23" s="252"/>
      <c r="U23" s="542">
        <f>一番最初に入力!F22</f>
        <v>0</v>
      </c>
      <c r="V23" s="543"/>
      <c r="W23" s="543"/>
      <c r="X23" s="253" t="s">
        <v>1273</v>
      </c>
      <c r="Y23" s="266"/>
      <c r="Z23" s="267"/>
      <c r="AA23" s="267"/>
      <c r="AB23" s="267"/>
      <c r="AC23" s="267"/>
      <c r="AD23" s="267"/>
      <c r="AE23" s="267"/>
      <c r="AF23" s="267"/>
      <c r="AG23" s="267"/>
      <c r="AH23" s="267"/>
      <c r="AI23" s="267"/>
      <c r="AJ23" s="267"/>
      <c r="AK23" s="267"/>
      <c r="AL23" s="264"/>
    </row>
    <row r="24" spans="1:42" s="1" customFormat="1" ht="18" customHeight="1" x14ac:dyDescent="0.15">
      <c r="B24" s="271" t="s">
        <v>3</v>
      </c>
      <c r="C24" s="268" t="s">
        <v>1289</v>
      </c>
      <c r="D24" s="269"/>
      <c r="E24" s="269"/>
      <c r="F24" s="269"/>
      <c r="G24" s="269"/>
      <c r="H24" s="269"/>
      <c r="I24" s="269"/>
      <c r="J24" s="269"/>
      <c r="K24" s="269"/>
      <c r="L24" s="269"/>
      <c r="M24" s="269"/>
      <c r="N24" s="269"/>
      <c r="O24" s="269"/>
      <c r="P24" s="269"/>
      <c r="Q24" s="269"/>
      <c r="R24" s="269"/>
      <c r="S24" s="269"/>
      <c r="T24" s="270"/>
      <c r="U24" s="540">
        <f>一番最初に入力!F17-U41+U43</f>
        <v>0</v>
      </c>
      <c r="V24" s="541"/>
      <c r="W24" s="541"/>
      <c r="X24" s="541"/>
      <c r="Y24" s="541"/>
      <c r="Z24" s="541"/>
      <c r="AA24" s="541"/>
      <c r="AB24" s="541"/>
      <c r="AC24" s="541"/>
      <c r="AD24" s="541"/>
      <c r="AE24" s="541"/>
      <c r="AF24" s="541"/>
      <c r="AG24" s="541"/>
      <c r="AH24" s="541"/>
      <c r="AI24" s="541"/>
      <c r="AJ24" s="541"/>
      <c r="AK24" s="541"/>
      <c r="AL24" s="254" t="s">
        <v>4</v>
      </c>
      <c r="AP24" s="246">
        <f>IF(W4=AO25,AP25,IF(W4=$AO$27,AP27,AP26))</f>
        <v>11030</v>
      </c>
    </row>
    <row r="25" spans="1:42" s="1" customFormat="1" ht="18" customHeight="1" x14ac:dyDescent="0.15">
      <c r="B25" s="306" t="s">
        <v>10</v>
      </c>
      <c r="C25" s="251" t="s">
        <v>1290</v>
      </c>
      <c r="D25" s="265"/>
      <c r="G25" s="265"/>
      <c r="H25" s="265"/>
      <c r="I25" s="265"/>
      <c r="J25" s="265"/>
      <c r="K25" s="265"/>
      <c r="L25" s="265"/>
      <c r="M25" s="265"/>
      <c r="N25" s="265"/>
      <c r="O25" s="265"/>
      <c r="P25" s="251"/>
      <c r="Q25" s="251"/>
      <c r="R25" s="251"/>
      <c r="S25" s="251"/>
      <c r="T25" s="252"/>
      <c r="U25" s="538">
        <f>IFERROR(ROUNDDOWN(AP24*U23*AI26,-3)-U41+U43,"")</f>
        <v>0</v>
      </c>
      <c r="V25" s="539"/>
      <c r="W25" s="539"/>
      <c r="X25" s="539"/>
      <c r="Y25" s="539"/>
      <c r="Z25" s="539"/>
      <c r="AA25" s="539"/>
      <c r="AB25" s="539"/>
      <c r="AC25" s="539"/>
      <c r="AD25" s="539"/>
      <c r="AE25" s="539"/>
      <c r="AF25" s="539"/>
      <c r="AG25" s="539"/>
      <c r="AH25" s="539"/>
      <c r="AI25" s="539"/>
      <c r="AJ25" s="539"/>
      <c r="AK25" s="539"/>
      <c r="AL25" s="256" t="s">
        <v>4</v>
      </c>
      <c r="AO25" s="1" t="s">
        <v>1274</v>
      </c>
      <c r="AP25" s="246">
        <v>11590</v>
      </c>
    </row>
    <row r="26" spans="1:42" s="1" customFormat="1" ht="18" customHeight="1" thickBot="1" x14ac:dyDescent="0.2">
      <c r="B26" s="307" t="s">
        <v>1142</v>
      </c>
      <c r="C26" s="308" t="s">
        <v>1275</v>
      </c>
      <c r="D26" s="255"/>
      <c r="E26" s="255"/>
      <c r="F26" s="255"/>
      <c r="G26" s="255"/>
      <c r="H26" s="255"/>
      <c r="I26" s="255"/>
      <c r="J26" s="255"/>
      <c r="K26" s="255"/>
      <c r="L26" s="255"/>
      <c r="M26" s="255"/>
      <c r="N26" s="255"/>
      <c r="O26" s="255"/>
      <c r="P26" s="255"/>
      <c r="Q26" s="228" t="s">
        <v>1094</v>
      </c>
      <c r="R26" s="309"/>
      <c r="S26" s="310">
        <v>5</v>
      </c>
      <c r="T26" s="309" t="s">
        <v>1093</v>
      </c>
      <c r="U26" s="310">
        <v>4</v>
      </c>
      <c r="V26" s="309" t="s">
        <v>1130</v>
      </c>
      <c r="W26" s="310">
        <v>1</v>
      </c>
      <c r="X26" s="309" t="s">
        <v>47</v>
      </c>
      <c r="Y26" s="311" t="s">
        <v>1098</v>
      </c>
      <c r="Z26" s="309" t="s">
        <v>1094</v>
      </c>
      <c r="AA26" s="309"/>
      <c r="AB26" s="310">
        <v>6</v>
      </c>
      <c r="AC26" s="309" t="s">
        <v>1093</v>
      </c>
      <c r="AD26" s="310">
        <v>3</v>
      </c>
      <c r="AE26" s="309" t="s">
        <v>1130</v>
      </c>
      <c r="AF26" s="310">
        <v>31</v>
      </c>
      <c r="AG26" s="309" t="s">
        <v>47</v>
      </c>
      <c r="AH26" s="312" t="s">
        <v>1276</v>
      </c>
      <c r="AI26" s="313">
        <v>12</v>
      </c>
      <c r="AJ26" s="312" t="s">
        <v>1277</v>
      </c>
      <c r="AK26" s="312"/>
      <c r="AL26" s="314" t="s">
        <v>1135</v>
      </c>
      <c r="AO26" s="1" t="s">
        <v>1278</v>
      </c>
      <c r="AP26" s="246">
        <v>11030</v>
      </c>
    </row>
    <row r="27" spans="1:42" s="1" customFormat="1" ht="53.25" customHeight="1" x14ac:dyDescent="0.15">
      <c r="B27" s="247" t="s">
        <v>17</v>
      </c>
      <c r="C27" s="605" t="s">
        <v>1291</v>
      </c>
      <c r="D27" s="605"/>
      <c r="E27" s="605"/>
      <c r="F27" s="605"/>
      <c r="G27" s="605"/>
      <c r="H27" s="605"/>
      <c r="I27" s="605"/>
      <c r="J27" s="605"/>
      <c r="K27" s="605"/>
      <c r="L27" s="605"/>
      <c r="M27" s="605"/>
      <c r="N27" s="605"/>
      <c r="O27" s="605"/>
      <c r="P27" s="605"/>
      <c r="Q27" s="605"/>
      <c r="R27" s="605"/>
      <c r="S27" s="605"/>
      <c r="T27" s="605"/>
      <c r="U27" s="605"/>
      <c r="V27" s="605"/>
      <c r="W27" s="605"/>
      <c r="X27" s="605"/>
      <c r="Y27" s="605"/>
      <c r="Z27" s="605"/>
      <c r="AA27" s="605"/>
      <c r="AB27" s="605"/>
      <c r="AC27" s="605"/>
      <c r="AD27" s="605"/>
      <c r="AE27" s="605"/>
      <c r="AF27" s="605"/>
      <c r="AG27" s="605"/>
      <c r="AH27" s="605"/>
      <c r="AI27" s="605"/>
      <c r="AJ27" s="605"/>
      <c r="AK27" s="605"/>
      <c r="AL27" s="605"/>
      <c r="AO27" s="1" t="s">
        <v>1279</v>
      </c>
      <c r="AP27" s="246">
        <v>11310</v>
      </c>
    </row>
    <row r="28" spans="1:42" ht="18" customHeight="1" x14ac:dyDescent="0.15">
      <c r="A28" s="48"/>
      <c r="B28" s="97"/>
      <c r="C28" s="48"/>
      <c r="D28" s="97"/>
      <c r="E28" s="97"/>
      <c r="F28" s="97"/>
      <c r="G28" s="97"/>
      <c r="H28" s="97"/>
      <c r="I28" s="97"/>
      <c r="J28" s="97"/>
      <c r="K28" s="97"/>
      <c r="L28" s="97"/>
      <c r="M28" s="97"/>
      <c r="N28" s="97"/>
      <c r="O28" s="97"/>
      <c r="P28" s="97"/>
      <c r="Q28" s="97"/>
      <c r="R28" s="97"/>
      <c r="S28" s="97"/>
      <c r="T28" s="97"/>
      <c r="U28" s="97"/>
      <c r="V28" s="97"/>
      <c r="W28" s="97"/>
      <c r="X28" s="97"/>
      <c r="Y28" s="97"/>
      <c r="Z28" s="97"/>
      <c r="AA28" s="97"/>
      <c r="AB28" s="97"/>
      <c r="AC28" s="97"/>
      <c r="AD28" s="97"/>
      <c r="AE28" s="97"/>
      <c r="AF28" s="97"/>
      <c r="AG28" s="97"/>
      <c r="AH28" s="97"/>
      <c r="AI28" s="97"/>
      <c r="AJ28" s="97"/>
      <c r="AK28" s="97"/>
      <c r="AL28" s="97"/>
    </row>
    <row r="29" spans="1:42" ht="18" customHeight="1" thickBot="1" x14ac:dyDescent="0.2">
      <c r="A29" s="60" t="s">
        <v>1099</v>
      </c>
      <c r="B29" s="60"/>
      <c r="C29" s="60"/>
      <c r="D29" s="60"/>
      <c r="E29" s="60"/>
      <c r="F29" s="60"/>
      <c r="G29" s="60"/>
      <c r="H29" s="60"/>
      <c r="I29" s="60"/>
      <c r="J29" s="60"/>
      <c r="K29" s="60"/>
      <c r="L29" s="60"/>
      <c r="M29" s="60"/>
      <c r="N29" s="60"/>
      <c r="O29" s="60"/>
      <c r="P29" s="60"/>
      <c r="Q29" s="60"/>
      <c r="R29" s="60"/>
      <c r="S29" s="60"/>
      <c r="T29" s="60"/>
      <c r="U29" s="60"/>
      <c r="V29" s="60"/>
      <c r="W29" s="60"/>
      <c r="X29" s="60"/>
      <c r="Y29" s="60"/>
      <c r="Z29" s="60"/>
      <c r="AA29" s="60"/>
      <c r="AB29" s="60"/>
      <c r="AC29" s="60"/>
      <c r="AD29" s="60"/>
      <c r="AE29" s="60"/>
      <c r="AF29" s="60"/>
      <c r="AG29" s="60"/>
      <c r="AH29" s="87"/>
      <c r="AI29" s="87"/>
      <c r="AJ29" s="87"/>
      <c r="AK29" s="87"/>
      <c r="AL29" s="87"/>
    </row>
    <row r="30" spans="1:42" ht="34.5" customHeight="1" x14ac:dyDescent="0.15">
      <c r="A30" s="87"/>
      <c r="B30" s="98" t="s">
        <v>42</v>
      </c>
      <c r="C30" s="608" t="s">
        <v>36</v>
      </c>
      <c r="D30" s="609"/>
      <c r="E30" s="609"/>
      <c r="F30" s="609"/>
      <c r="G30" s="609"/>
      <c r="H30" s="609"/>
      <c r="I30" s="609"/>
      <c r="J30" s="609"/>
      <c r="K30" s="609"/>
      <c r="L30" s="609"/>
      <c r="M30" s="609"/>
      <c r="N30" s="609"/>
      <c r="O30" s="609"/>
      <c r="P30" s="610"/>
      <c r="Q30" s="610"/>
      <c r="R30" s="610"/>
      <c r="S30" s="610"/>
      <c r="T30" s="611"/>
      <c r="U30" s="615">
        <f>ROUNDDOWN(U31+U38,-3)</f>
        <v>0</v>
      </c>
      <c r="V30" s="616"/>
      <c r="W30" s="616"/>
      <c r="X30" s="616"/>
      <c r="Y30" s="616"/>
      <c r="Z30" s="616"/>
      <c r="AA30" s="616"/>
      <c r="AB30" s="616"/>
      <c r="AC30" s="616"/>
      <c r="AD30" s="616"/>
      <c r="AE30" s="616"/>
      <c r="AF30" s="616"/>
      <c r="AG30" s="616"/>
      <c r="AH30" s="616"/>
      <c r="AI30" s="616"/>
      <c r="AJ30" s="616"/>
      <c r="AK30" s="616"/>
      <c r="AL30" s="99" t="s">
        <v>4</v>
      </c>
    </row>
    <row r="31" spans="1:42" ht="18" customHeight="1" x14ac:dyDescent="0.15">
      <c r="A31" s="87"/>
      <c r="B31" s="220"/>
      <c r="C31" s="86"/>
      <c r="D31" s="612" t="s">
        <v>73</v>
      </c>
      <c r="E31" s="613"/>
      <c r="F31" s="613"/>
      <c r="G31" s="613"/>
      <c r="H31" s="613"/>
      <c r="I31" s="613"/>
      <c r="J31" s="613"/>
      <c r="K31" s="613"/>
      <c r="L31" s="613"/>
      <c r="M31" s="613"/>
      <c r="N31" s="613"/>
      <c r="O31" s="613"/>
      <c r="P31" s="472"/>
      <c r="Q31" s="472"/>
      <c r="R31" s="472"/>
      <c r="S31" s="472"/>
      <c r="T31" s="614"/>
      <c r="U31" s="617">
        <f>U32-U33-U34-U35</f>
        <v>0</v>
      </c>
      <c r="V31" s="618"/>
      <c r="W31" s="618"/>
      <c r="X31" s="618"/>
      <c r="Y31" s="618"/>
      <c r="Z31" s="618"/>
      <c r="AA31" s="618"/>
      <c r="AB31" s="618"/>
      <c r="AC31" s="618"/>
      <c r="AD31" s="618"/>
      <c r="AE31" s="618"/>
      <c r="AF31" s="618"/>
      <c r="AG31" s="618"/>
      <c r="AH31" s="618"/>
      <c r="AI31" s="618"/>
      <c r="AJ31" s="618"/>
      <c r="AK31" s="618"/>
      <c r="AL31" s="100" t="s">
        <v>4</v>
      </c>
    </row>
    <row r="32" spans="1:42" ht="18" customHeight="1" x14ac:dyDescent="0.15">
      <c r="A32" s="87"/>
      <c r="B32" s="220"/>
      <c r="C32" s="86"/>
      <c r="D32" s="101"/>
      <c r="E32" s="536" t="s">
        <v>37</v>
      </c>
      <c r="F32" s="537"/>
      <c r="G32" s="537"/>
      <c r="H32" s="537"/>
      <c r="I32" s="537"/>
      <c r="J32" s="537"/>
      <c r="K32" s="537"/>
      <c r="L32" s="537"/>
      <c r="M32" s="537"/>
      <c r="N32" s="537"/>
      <c r="O32" s="537"/>
      <c r="P32" s="520"/>
      <c r="Q32" s="520"/>
      <c r="R32" s="520"/>
      <c r="S32" s="520"/>
      <c r="T32" s="521"/>
      <c r="U32" s="606"/>
      <c r="V32" s="607"/>
      <c r="W32" s="607"/>
      <c r="X32" s="607"/>
      <c r="Y32" s="607"/>
      <c r="Z32" s="607"/>
      <c r="AA32" s="607"/>
      <c r="AB32" s="607"/>
      <c r="AC32" s="607"/>
      <c r="AD32" s="607"/>
      <c r="AE32" s="607"/>
      <c r="AF32" s="607"/>
      <c r="AG32" s="607"/>
      <c r="AH32" s="607"/>
      <c r="AI32" s="607"/>
      <c r="AJ32" s="607"/>
      <c r="AK32" s="607"/>
      <c r="AL32" s="100" t="s">
        <v>4</v>
      </c>
    </row>
    <row r="33" spans="1:45" ht="18" customHeight="1" x14ac:dyDescent="0.15">
      <c r="A33" s="87"/>
      <c r="B33" s="220"/>
      <c r="C33" s="86"/>
      <c r="D33" s="101"/>
      <c r="E33" s="623" t="s">
        <v>40</v>
      </c>
      <c r="F33" s="600"/>
      <c r="G33" s="600"/>
      <c r="H33" s="600"/>
      <c r="I33" s="600"/>
      <c r="J33" s="600"/>
      <c r="K33" s="600"/>
      <c r="L33" s="600"/>
      <c r="M33" s="600"/>
      <c r="N33" s="600"/>
      <c r="O33" s="600"/>
      <c r="P33" s="550"/>
      <c r="Q33" s="550"/>
      <c r="R33" s="550"/>
      <c r="S33" s="550"/>
      <c r="T33" s="551"/>
      <c r="U33" s="606">
        <v>0</v>
      </c>
      <c r="V33" s="607"/>
      <c r="W33" s="607"/>
      <c r="X33" s="607"/>
      <c r="Y33" s="607"/>
      <c r="Z33" s="607"/>
      <c r="AA33" s="607"/>
      <c r="AB33" s="607"/>
      <c r="AC33" s="607"/>
      <c r="AD33" s="607"/>
      <c r="AE33" s="607"/>
      <c r="AF33" s="607"/>
      <c r="AG33" s="607"/>
      <c r="AH33" s="607"/>
      <c r="AI33" s="607"/>
      <c r="AJ33" s="607"/>
      <c r="AK33" s="607"/>
      <c r="AL33" s="100" t="s">
        <v>4</v>
      </c>
    </row>
    <row r="34" spans="1:45" ht="18" customHeight="1" x14ac:dyDescent="0.15">
      <c r="A34" s="87"/>
      <c r="B34" s="220"/>
      <c r="C34" s="86"/>
      <c r="D34" s="101"/>
      <c r="E34" s="623" t="s">
        <v>43</v>
      </c>
      <c r="F34" s="600"/>
      <c r="G34" s="600"/>
      <c r="H34" s="600"/>
      <c r="I34" s="600"/>
      <c r="J34" s="600"/>
      <c r="K34" s="600"/>
      <c r="L34" s="600"/>
      <c r="M34" s="600"/>
      <c r="N34" s="600"/>
      <c r="O34" s="600"/>
      <c r="P34" s="520"/>
      <c r="Q34" s="520"/>
      <c r="R34" s="520"/>
      <c r="S34" s="520"/>
      <c r="T34" s="521"/>
      <c r="U34" s="606">
        <f>一番最初に入力!F21</f>
        <v>0</v>
      </c>
      <c r="V34" s="607"/>
      <c r="W34" s="607"/>
      <c r="X34" s="607"/>
      <c r="Y34" s="607"/>
      <c r="Z34" s="607"/>
      <c r="AA34" s="607"/>
      <c r="AB34" s="607"/>
      <c r="AC34" s="607"/>
      <c r="AD34" s="607"/>
      <c r="AE34" s="607"/>
      <c r="AF34" s="607"/>
      <c r="AG34" s="607"/>
      <c r="AH34" s="607"/>
      <c r="AI34" s="607"/>
      <c r="AJ34" s="607"/>
      <c r="AK34" s="607"/>
      <c r="AL34" s="100" t="s">
        <v>4</v>
      </c>
      <c r="AO34" s="172" t="s">
        <v>1138</v>
      </c>
      <c r="AP34" s="172"/>
      <c r="AQ34" s="172"/>
      <c r="AR34" s="172"/>
      <c r="AS34" s="172"/>
    </row>
    <row r="35" spans="1:45" ht="18" customHeight="1" x14ac:dyDescent="0.15">
      <c r="A35" s="87"/>
      <c r="B35" s="220"/>
      <c r="C35" s="86"/>
      <c r="D35" s="102"/>
      <c r="E35" s="612" t="s">
        <v>38</v>
      </c>
      <c r="F35" s="613"/>
      <c r="G35" s="613"/>
      <c r="H35" s="613"/>
      <c r="I35" s="613"/>
      <c r="J35" s="613"/>
      <c r="K35" s="613"/>
      <c r="L35" s="613"/>
      <c r="M35" s="613"/>
      <c r="N35" s="613"/>
      <c r="O35" s="613"/>
      <c r="P35" s="472"/>
      <c r="Q35" s="472"/>
      <c r="R35" s="472"/>
      <c r="S35" s="472"/>
      <c r="T35" s="614"/>
      <c r="U35" s="624">
        <f>U36+U37</f>
        <v>0</v>
      </c>
      <c r="V35" s="625"/>
      <c r="W35" s="625"/>
      <c r="X35" s="625"/>
      <c r="Y35" s="625"/>
      <c r="Z35" s="625"/>
      <c r="AA35" s="625"/>
      <c r="AB35" s="625"/>
      <c r="AC35" s="625"/>
      <c r="AD35" s="625"/>
      <c r="AE35" s="625"/>
      <c r="AF35" s="625"/>
      <c r="AG35" s="625"/>
      <c r="AH35" s="625"/>
      <c r="AI35" s="625"/>
      <c r="AJ35" s="625"/>
      <c r="AK35" s="625"/>
      <c r="AL35" s="103" t="s">
        <v>4</v>
      </c>
      <c r="AO35" s="640" t="s">
        <v>1261</v>
      </c>
      <c r="AP35" s="640"/>
      <c r="AQ35" s="640"/>
      <c r="AR35" s="641"/>
      <c r="AS35" s="641"/>
    </row>
    <row r="36" spans="1:45" ht="31.5" customHeight="1" x14ac:dyDescent="0.15">
      <c r="A36" s="87"/>
      <c r="B36" s="220"/>
      <c r="C36" s="86"/>
      <c r="D36" s="101"/>
      <c r="E36" s="104"/>
      <c r="F36" s="619" t="s">
        <v>1137</v>
      </c>
      <c r="G36" s="620"/>
      <c r="H36" s="620"/>
      <c r="I36" s="620"/>
      <c r="J36" s="620"/>
      <c r="K36" s="620"/>
      <c r="L36" s="620"/>
      <c r="M36" s="620"/>
      <c r="N36" s="620"/>
      <c r="O36" s="620"/>
      <c r="P36" s="621"/>
      <c r="Q36" s="621"/>
      <c r="R36" s="621"/>
      <c r="S36" s="621"/>
      <c r="T36" s="622"/>
      <c r="U36" s="606"/>
      <c r="V36" s="607"/>
      <c r="W36" s="607"/>
      <c r="X36" s="607"/>
      <c r="Y36" s="607"/>
      <c r="Z36" s="607"/>
      <c r="AA36" s="607"/>
      <c r="AB36" s="607"/>
      <c r="AC36" s="607"/>
      <c r="AD36" s="607"/>
      <c r="AE36" s="607"/>
      <c r="AF36" s="607"/>
      <c r="AG36" s="607"/>
      <c r="AH36" s="607"/>
      <c r="AI36" s="607"/>
      <c r="AJ36" s="607"/>
      <c r="AK36" s="607"/>
      <c r="AL36" s="179" t="s">
        <v>4</v>
      </c>
      <c r="AO36" s="642" t="s">
        <v>1262</v>
      </c>
      <c r="AP36" s="642"/>
      <c r="AQ36" s="642"/>
      <c r="AR36" s="641"/>
      <c r="AS36" s="641"/>
    </row>
    <row r="37" spans="1:45" ht="18" customHeight="1" thickBot="1" x14ac:dyDescent="0.2">
      <c r="A37" s="87"/>
      <c r="B37" s="220"/>
      <c r="C37" s="86"/>
      <c r="D37" s="105"/>
      <c r="E37" s="106"/>
      <c r="F37" s="623" t="s">
        <v>44</v>
      </c>
      <c r="G37" s="600"/>
      <c r="H37" s="600"/>
      <c r="I37" s="600"/>
      <c r="J37" s="600"/>
      <c r="K37" s="600"/>
      <c r="L37" s="600"/>
      <c r="M37" s="600"/>
      <c r="N37" s="600"/>
      <c r="O37" s="600"/>
      <c r="P37" s="520"/>
      <c r="Q37" s="520"/>
      <c r="R37" s="520"/>
      <c r="S37" s="520"/>
      <c r="T37" s="521"/>
      <c r="U37" s="606"/>
      <c r="V37" s="607"/>
      <c r="W37" s="607"/>
      <c r="X37" s="607"/>
      <c r="Y37" s="607"/>
      <c r="Z37" s="607"/>
      <c r="AA37" s="607"/>
      <c r="AB37" s="607"/>
      <c r="AC37" s="607"/>
      <c r="AD37" s="607"/>
      <c r="AE37" s="607"/>
      <c r="AF37" s="607"/>
      <c r="AG37" s="607"/>
      <c r="AH37" s="607"/>
      <c r="AI37" s="607"/>
      <c r="AJ37" s="607"/>
      <c r="AK37" s="607"/>
      <c r="AL37" s="179" t="s">
        <v>4</v>
      </c>
      <c r="AO37" s="642" t="s">
        <v>1263</v>
      </c>
      <c r="AP37" s="642"/>
      <c r="AQ37" s="642"/>
      <c r="AR37" s="643">
        <f>U31</f>
        <v>0</v>
      </c>
      <c r="AS37" s="643"/>
    </row>
    <row r="38" spans="1:45" ht="18" customHeight="1" thickBot="1" x14ac:dyDescent="0.2">
      <c r="A38" s="87"/>
      <c r="B38" s="221"/>
      <c r="C38" s="94"/>
      <c r="D38" s="632" t="s">
        <v>63</v>
      </c>
      <c r="E38" s="633"/>
      <c r="F38" s="633"/>
      <c r="G38" s="633"/>
      <c r="H38" s="633"/>
      <c r="I38" s="633"/>
      <c r="J38" s="633"/>
      <c r="K38" s="633"/>
      <c r="L38" s="633"/>
      <c r="M38" s="633"/>
      <c r="N38" s="633"/>
      <c r="O38" s="633"/>
      <c r="P38" s="633"/>
      <c r="Q38" s="633"/>
      <c r="R38" s="633"/>
      <c r="S38" s="633"/>
      <c r="T38" s="634"/>
      <c r="U38" s="638"/>
      <c r="V38" s="639"/>
      <c r="W38" s="639"/>
      <c r="X38" s="639"/>
      <c r="Y38" s="639"/>
      <c r="Z38" s="639"/>
      <c r="AA38" s="639"/>
      <c r="AB38" s="639"/>
      <c r="AC38" s="639"/>
      <c r="AD38" s="639"/>
      <c r="AE38" s="639"/>
      <c r="AF38" s="639"/>
      <c r="AG38" s="639"/>
      <c r="AH38" s="639"/>
      <c r="AI38" s="639"/>
      <c r="AJ38" s="639"/>
      <c r="AK38" s="639"/>
      <c r="AL38" s="223" t="s">
        <v>4</v>
      </c>
      <c r="AO38" s="644" t="s">
        <v>1139</v>
      </c>
      <c r="AP38" s="644"/>
      <c r="AQ38" s="645"/>
      <c r="AR38" s="646" t="str">
        <f>IFERROR(ROUND(AR35/AR36*AR37,0),"")</f>
        <v/>
      </c>
      <c r="AS38" s="647" t="e">
        <f>ROUND(AS35/AS36*AS37,0)</f>
        <v>#DIV/0!</v>
      </c>
    </row>
    <row r="39" spans="1:45" ht="18" customHeight="1" x14ac:dyDescent="0.15">
      <c r="A39" s="48"/>
      <c r="B39" s="48"/>
      <c r="C39" s="107"/>
      <c r="D39" s="107"/>
      <c r="E39" s="107"/>
      <c r="F39" s="107"/>
      <c r="G39" s="107"/>
      <c r="H39" s="107"/>
      <c r="I39" s="107"/>
      <c r="J39" s="107"/>
      <c r="K39" s="107"/>
      <c r="L39" s="107"/>
      <c r="M39" s="107"/>
      <c r="N39" s="107"/>
      <c r="O39" s="107"/>
      <c r="P39" s="107"/>
      <c r="Q39" s="107"/>
      <c r="R39" s="107"/>
      <c r="S39" s="107"/>
      <c r="T39" s="107"/>
      <c r="U39" s="108"/>
      <c r="V39" s="108"/>
      <c r="W39" s="108"/>
      <c r="X39" s="108"/>
      <c r="Y39" s="108"/>
      <c r="Z39" s="108"/>
      <c r="AA39" s="108"/>
      <c r="AB39" s="108"/>
      <c r="AC39" s="108"/>
      <c r="AD39" s="108"/>
      <c r="AE39" s="108"/>
      <c r="AF39" s="108"/>
      <c r="AG39" s="108"/>
      <c r="AH39" s="108"/>
      <c r="AI39" s="108"/>
      <c r="AJ39" s="108"/>
      <c r="AK39" s="108"/>
      <c r="AL39" s="108"/>
    </row>
    <row r="40" spans="1:45" ht="18" customHeight="1" thickBot="1" x14ac:dyDescent="0.2">
      <c r="A40" s="48" t="s">
        <v>64</v>
      </c>
      <c r="B40" s="48"/>
      <c r="C40" s="107"/>
      <c r="D40" s="107"/>
      <c r="E40" s="107"/>
      <c r="F40" s="107"/>
      <c r="G40" s="107"/>
      <c r="H40" s="107"/>
      <c r="I40" s="107"/>
      <c r="J40" s="107"/>
      <c r="K40" s="107"/>
      <c r="L40" s="107"/>
      <c r="M40" s="107"/>
      <c r="N40" s="107"/>
      <c r="O40" s="107"/>
      <c r="P40" s="107"/>
      <c r="Q40" s="107"/>
      <c r="R40" s="107"/>
      <c r="S40" s="107"/>
      <c r="T40" s="107"/>
      <c r="U40" s="108"/>
      <c r="V40" s="108"/>
      <c r="W40" s="108"/>
      <c r="X40" s="108"/>
      <c r="Y40" s="108"/>
      <c r="Z40" s="108"/>
      <c r="AA40" s="108"/>
      <c r="AB40" s="108"/>
      <c r="AC40" s="108"/>
      <c r="AD40" s="108"/>
      <c r="AE40" s="108"/>
      <c r="AF40" s="108"/>
      <c r="AG40" s="108"/>
      <c r="AH40" s="108"/>
      <c r="AI40" s="108"/>
      <c r="AJ40" s="108"/>
      <c r="AK40" s="108"/>
      <c r="AL40" s="108"/>
    </row>
    <row r="41" spans="1:45" s="229" customFormat="1" ht="18" customHeight="1" x14ac:dyDescent="0.15">
      <c r="A41" s="233"/>
      <c r="B41" s="272" t="s">
        <v>1</v>
      </c>
      <c r="C41" s="292" t="s">
        <v>1283</v>
      </c>
      <c r="D41" s="285"/>
      <c r="E41" s="285"/>
      <c r="F41" s="285"/>
      <c r="G41" s="285"/>
      <c r="H41" s="285"/>
      <c r="I41" s="285"/>
      <c r="J41" s="285"/>
      <c r="K41" s="285"/>
      <c r="L41" s="285"/>
      <c r="M41" s="285"/>
      <c r="N41" s="285"/>
      <c r="O41" s="285"/>
      <c r="P41" s="245"/>
      <c r="Q41" s="245"/>
      <c r="R41" s="245"/>
      <c r="S41" s="245"/>
      <c r="T41" s="273"/>
      <c r="U41" s="509">
        <f>【様式10別添２】配分変更一覧表!E8</f>
        <v>0</v>
      </c>
      <c r="V41" s="510"/>
      <c r="W41" s="510"/>
      <c r="X41" s="510"/>
      <c r="Y41" s="510"/>
      <c r="Z41" s="510"/>
      <c r="AA41" s="510"/>
      <c r="AB41" s="510"/>
      <c r="AC41" s="510"/>
      <c r="AD41" s="510"/>
      <c r="AE41" s="510"/>
      <c r="AF41" s="510"/>
      <c r="AG41" s="510"/>
      <c r="AH41" s="510"/>
      <c r="AI41" s="510"/>
      <c r="AJ41" s="510"/>
      <c r="AK41" s="510"/>
      <c r="AL41" s="274" t="s">
        <v>4</v>
      </c>
      <c r="AN41" s="233"/>
    </row>
    <row r="42" spans="1:45" s="229" customFormat="1" ht="18" customHeight="1" x14ac:dyDescent="0.15">
      <c r="A42" s="233"/>
      <c r="B42" s="275"/>
      <c r="C42" s="276"/>
      <c r="D42" s="277"/>
      <c r="E42" s="277"/>
      <c r="F42" s="277"/>
      <c r="G42" s="286" t="s">
        <v>1284</v>
      </c>
      <c r="H42" s="249"/>
      <c r="I42" s="249"/>
      <c r="J42" s="249"/>
      <c r="K42" s="249"/>
      <c r="L42" s="249"/>
      <c r="M42" s="249"/>
      <c r="N42" s="249"/>
      <c r="O42" s="249"/>
      <c r="P42" s="249"/>
      <c r="Q42" s="249"/>
      <c r="R42" s="249"/>
      <c r="S42" s="249"/>
      <c r="T42" s="287"/>
      <c r="U42" s="649">
        <f>【様式10別添２】配分変更一覧表!F8</f>
        <v>0</v>
      </c>
      <c r="V42" s="650"/>
      <c r="W42" s="650"/>
      <c r="X42" s="650"/>
      <c r="Y42" s="650"/>
      <c r="Z42" s="650"/>
      <c r="AA42" s="650"/>
      <c r="AB42" s="650"/>
      <c r="AC42" s="650"/>
      <c r="AD42" s="650"/>
      <c r="AE42" s="650"/>
      <c r="AF42" s="650"/>
      <c r="AG42" s="650"/>
      <c r="AH42" s="650"/>
      <c r="AI42" s="650"/>
      <c r="AJ42" s="650"/>
      <c r="AK42" s="650"/>
      <c r="AL42" s="278" t="s">
        <v>4</v>
      </c>
      <c r="AN42" s="233"/>
    </row>
    <row r="43" spans="1:45" s="229" customFormat="1" ht="18" customHeight="1" x14ac:dyDescent="0.15">
      <c r="A43" s="233"/>
      <c r="B43" s="279" t="s">
        <v>3</v>
      </c>
      <c r="C43" s="248" t="s">
        <v>1285</v>
      </c>
      <c r="D43" s="288"/>
      <c r="E43" s="288"/>
      <c r="F43" s="288"/>
      <c r="G43" s="288"/>
      <c r="H43" s="288"/>
      <c r="I43" s="288"/>
      <c r="J43" s="288"/>
      <c r="K43" s="288"/>
      <c r="L43" s="288"/>
      <c r="M43" s="288"/>
      <c r="N43" s="288"/>
      <c r="O43" s="288"/>
      <c r="P43" s="280"/>
      <c r="Q43" s="280"/>
      <c r="R43" s="280"/>
      <c r="S43" s="280"/>
      <c r="T43" s="281"/>
      <c r="U43" s="649">
        <f>【様式10別添２】配分変更一覧表!G8</f>
        <v>0</v>
      </c>
      <c r="V43" s="650"/>
      <c r="W43" s="650"/>
      <c r="X43" s="650"/>
      <c r="Y43" s="650"/>
      <c r="Z43" s="650"/>
      <c r="AA43" s="650"/>
      <c r="AB43" s="650"/>
      <c r="AC43" s="650"/>
      <c r="AD43" s="650"/>
      <c r="AE43" s="650"/>
      <c r="AF43" s="650"/>
      <c r="AG43" s="650"/>
      <c r="AH43" s="650"/>
      <c r="AI43" s="650"/>
      <c r="AJ43" s="650"/>
      <c r="AK43" s="650"/>
      <c r="AL43" s="278" t="s">
        <v>4</v>
      </c>
      <c r="AN43" s="233"/>
    </row>
    <row r="44" spans="1:45" s="233" customFormat="1" ht="18" customHeight="1" thickBot="1" x14ac:dyDescent="0.2">
      <c r="B44" s="282"/>
      <c r="C44" s="283"/>
      <c r="D44" s="284"/>
      <c r="E44" s="284"/>
      <c r="F44" s="284"/>
      <c r="G44" s="289" t="s">
        <v>1286</v>
      </c>
      <c r="H44" s="290"/>
      <c r="I44" s="290"/>
      <c r="J44" s="290"/>
      <c r="K44" s="290"/>
      <c r="L44" s="290"/>
      <c r="M44" s="290"/>
      <c r="N44" s="290"/>
      <c r="O44" s="290"/>
      <c r="P44" s="290"/>
      <c r="Q44" s="290"/>
      <c r="R44" s="290"/>
      <c r="S44" s="290"/>
      <c r="T44" s="291"/>
      <c r="U44" s="626">
        <f>【様式10別添２】配分変更一覧表!H8</f>
        <v>0</v>
      </c>
      <c r="V44" s="627"/>
      <c r="W44" s="627"/>
      <c r="X44" s="627"/>
      <c r="Y44" s="627"/>
      <c r="Z44" s="627"/>
      <c r="AA44" s="627"/>
      <c r="AB44" s="627"/>
      <c r="AC44" s="627"/>
      <c r="AD44" s="627"/>
      <c r="AE44" s="627"/>
      <c r="AF44" s="627"/>
      <c r="AG44" s="627"/>
      <c r="AH44" s="627"/>
      <c r="AI44" s="627"/>
      <c r="AJ44" s="627"/>
      <c r="AK44" s="627"/>
      <c r="AL44" s="242" t="s">
        <v>4</v>
      </c>
    </row>
    <row r="45" spans="1:45" ht="18" customHeight="1" x14ac:dyDescent="0.15">
      <c r="A45" s="48"/>
      <c r="B45" s="109" t="s">
        <v>74</v>
      </c>
      <c r="C45" s="109"/>
      <c r="D45" s="109"/>
      <c r="E45" s="109"/>
      <c r="F45" s="109"/>
      <c r="G45" s="109"/>
      <c r="H45" s="109"/>
      <c r="I45" s="109"/>
      <c r="J45" s="109"/>
      <c r="K45" s="109"/>
      <c r="L45" s="109"/>
      <c r="M45" s="109"/>
      <c r="N45" s="109"/>
      <c r="O45" s="109"/>
      <c r="P45" s="109"/>
      <c r="Q45" s="109"/>
      <c r="R45" s="109"/>
      <c r="S45" s="109"/>
      <c r="T45" s="109"/>
      <c r="U45" s="110"/>
      <c r="V45" s="111"/>
      <c r="W45" s="111"/>
      <c r="X45" s="111"/>
      <c r="Y45" s="111"/>
      <c r="Z45" s="111"/>
      <c r="AA45" s="111"/>
      <c r="AB45" s="111"/>
      <c r="AC45" s="111"/>
      <c r="AD45" s="111"/>
      <c r="AE45" s="111"/>
      <c r="AF45" s="111"/>
      <c r="AG45" s="111"/>
      <c r="AH45" s="111"/>
      <c r="AI45" s="111"/>
      <c r="AJ45" s="111"/>
      <c r="AK45" s="111"/>
      <c r="AL45" s="112"/>
    </row>
    <row r="46" spans="1:45" ht="18" customHeight="1" x14ac:dyDescent="0.15">
      <c r="A46" s="48"/>
      <c r="B46" s="48"/>
      <c r="C46" s="107"/>
      <c r="D46" s="107"/>
      <c r="E46" s="107"/>
      <c r="F46" s="107"/>
      <c r="G46" s="107"/>
      <c r="H46" s="107"/>
      <c r="I46" s="107"/>
      <c r="J46" s="107"/>
      <c r="K46" s="107"/>
      <c r="L46" s="107"/>
      <c r="M46" s="107"/>
      <c r="N46" s="107"/>
      <c r="O46" s="107"/>
      <c r="P46" s="107"/>
      <c r="Q46" s="107"/>
      <c r="R46" s="107"/>
      <c r="S46" s="107"/>
      <c r="T46" s="107"/>
      <c r="U46" s="108"/>
      <c r="V46" s="108"/>
      <c r="W46" s="108"/>
      <c r="X46" s="108"/>
      <c r="Y46" s="108"/>
      <c r="Z46" s="108"/>
      <c r="AA46" s="108"/>
      <c r="AB46" s="108"/>
      <c r="AC46" s="108"/>
      <c r="AD46" s="108"/>
      <c r="AE46" s="108"/>
      <c r="AF46" s="108"/>
      <c r="AG46" s="108"/>
      <c r="AH46" s="108"/>
      <c r="AI46" s="108"/>
      <c r="AJ46" s="108"/>
      <c r="AK46" s="108"/>
      <c r="AL46" s="108"/>
    </row>
    <row r="47" spans="1:45" ht="18" customHeight="1" thickBot="1" x14ac:dyDescent="0.2">
      <c r="A47" s="60" t="s">
        <v>34</v>
      </c>
      <c r="B47" s="48"/>
      <c r="C47" s="71"/>
      <c r="D47" s="72"/>
      <c r="E47" s="72"/>
      <c r="F47" s="72"/>
      <c r="G47" s="72"/>
      <c r="H47" s="72"/>
      <c r="I47" s="72"/>
      <c r="J47" s="72"/>
      <c r="K47" s="72"/>
      <c r="L47" s="72"/>
      <c r="M47" s="72"/>
      <c r="N47" s="72"/>
      <c r="O47" s="72"/>
      <c r="P47" s="72"/>
      <c r="Q47" s="72"/>
      <c r="R47" s="73"/>
      <c r="S47" s="73"/>
      <c r="T47" s="73"/>
      <c r="U47" s="73"/>
      <c r="V47" s="73"/>
      <c r="W47" s="48"/>
      <c r="X47" s="48"/>
      <c r="Y47" s="48"/>
      <c r="Z47" s="48"/>
      <c r="AA47" s="48"/>
      <c r="AB47" s="48"/>
      <c r="AC47" s="48"/>
      <c r="AD47" s="48"/>
      <c r="AE47" s="48"/>
      <c r="AF47" s="48"/>
      <c r="AG47" s="48"/>
      <c r="AH47" s="48"/>
      <c r="AI47" s="48"/>
      <c r="AJ47" s="48"/>
      <c r="AK47" s="48"/>
      <c r="AL47" s="48"/>
    </row>
    <row r="48" spans="1:45" ht="82.5" customHeight="1" x14ac:dyDescent="0.4">
      <c r="A48" s="48"/>
      <c r="B48" s="113" t="s">
        <v>1</v>
      </c>
      <c r="C48" s="630" t="s">
        <v>1292</v>
      </c>
      <c r="D48" s="630"/>
      <c r="E48" s="630"/>
      <c r="F48" s="630"/>
      <c r="G48" s="630"/>
      <c r="H48" s="630"/>
      <c r="I48" s="630"/>
      <c r="J48" s="630"/>
      <c r="K48" s="630"/>
      <c r="L48" s="630"/>
      <c r="M48" s="630"/>
      <c r="N48" s="630"/>
      <c r="O48" s="630"/>
      <c r="P48" s="630"/>
      <c r="Q48" s="631"/>
      <c r="R48" s="631"/>
      <c r="S48" s="631"/>
      <c r="T48" s="631"/>
      <c r="U48" s="648">
        <f>IF(U24-('【様式10別添１】賃金改善明細書（職員別）'!I110+'【様式10別添１】賃金改善明細書（職員別）'!L110)&lt;0,0,U24-('【様式10別添１】賃金改善明細書（職員別）'!I110+'【様式10別添１】賃金改善明細書（職員別）'!L110))</f>
        <v>0</v>
      </c>
      <c r="V48" s="562"/>
      <c r="W48" s="562"/>
      <c r="X48" s="562"/>
      <c r="Y48" s="562"/>
      <c r="Z48" s="562"/>
      <c r="AA48" s="562"/>
      <c r="AB48" s="562"/>
      <c r="AC48" s="562"/>
      <c r="AD48" s="562"/>
      <c r="AE48" s="562"/>
      <c r="AF48" s="562"/>
      <c r="AG48" s="562"/>
      <c r="AH48" s="562"/>
      <c r="AI48" s="562"/>
      <c r="AJ48" s="562"/>
      <c r="AK48" s="562"/>
      <c r="AL48" s="315" t="s">
        <v>4</v>
      </c>
    </row>
    <row r="49" spans="1:39" ht="41.25" customHeight="1" x14ac:dyDescent="0.4">
      <c r="A49" s="48"/>
      <c r="B49" s="227"/>
      <c r="C49" s="637" t="s">
        <v>1293</v>
      </c>
      <c r="D49" s="637"/>
      <c r="E49" s="637"/>
      <c r="F49" s="637"/>
      <c r="G49" s="637"/>
      <c r="H49" s="637"/>
      <c r="I49" s="637"/>
      <c r="J49" s="637"/>
      <c r="K49" s="637"/>
      <c r="L49" s="637"/>
      <c r="M49" s="637"/>
      <c r="N49" s="637"/>
      <c r="O49" s="637"/>
      <c r="P49" s="637"/>
      <c r="Q49" s="637"/>
      <c r="R49" s="637"/>
      <c r="S49" s="637"/>
      <c r="T49" s="637"/>
      <c r="U49" s="651">
        <f>IF(U22="有",IF(U25-U30&gt;0,U25-U30,0),0)</f>
        <v>0</v>
      </c>
      <c r="V49" s="652"/>
      <c r="W49" s="652"/>
      <c r="X49" s="652"/>
      <c r="Y49" s="652"/>
      <c r="Z49" s="652"/>
      <c r="AA49" s="652"/>
      <c r="AB49" s="652"/>
      <c r="AC49" s="652"/>
      <c r="AD49" s="652"/>
      <c r="AE49" s="652"/>
      <c r="AF49" s="652"/>
      <c r="AG49" s="652"/>
      <c r="AH49" s="652"/>
      <c r="AI49" s="652"/>
      <c r="AJ49" s="652"/>
      <c r="AK49" s="652"/>
      <c r="AL49" s="316" t="s">
        <v>4</v>
      </c>
    </row>
    <row r="50" spans="1:39" ht="18" customHeight="1" x14ac:dyDescent="0.4">
      <c r="A50" s="48"/>
      <c r="B50" s="114" t="s">
        <v>24</v>
      </c>
      <c r="C50" s="115"/>
      <c r="D50" s="115"/>
      <c r="E50" s="115"/>
      <c r="F50" s="115"/>
      <c r="G50" s="115"/>
      <c r="H50" s="115"/>
      <c r="I50" s="115"/>
      <c r="J50" s="115"/>
      <c r="K50" s="115"/>
      <c r="L50" s="115"/>
      <c r="M50" s="115"/>
      <c r="N50" s="115"/>
      <c r="O50" s="57"/>
      <c r="P50" s="115"/>
      <c r="Q50" s="115"/>
      <c r="R50" s="116"/>
      <c r="S50" s="116"/>
      <c r="T50" s="116"/>
      <c r="U50" s="116"/>
      <c r="V50" s="116"/>
      <c r="W50" s="116"/>
      <c r="X50" s="116"/>
      <c r="Y50" s="116"/>
      <c r="Z50" s="116"/>
      <c r="AA50" s="116"/>
      <c r="AB50" s="116"/>
      <c r="AC50" s="116"/>
      <c r="AD50" s="116"/>
      <c r="AE50" s="116"/>
      <c r="AF50" s="116"/>
      <c r="AG50" s="116"/>
      <c r="AH50" s="117"/>
      <c r="AI50" s="117"/>
      <c r="AJ50" s="117"/>
      <c r="AK50" s="118"/>
      <c r="AL50" s="119"/>
    </row>
    <row r="51" spans="1:39" ht="18" customHeight="1" x14ac:dyDescent="0.15">
      <c r="A51" s="48"/>
      <c r="B51" s="467" t="s">
        <v>2</v>
      </c>
      <c r="C51" s="517" t="s">
        <v>21</v>
      </c>
      <c r="D51" s="472"/>
      <c r="E51" s="472"/>
      <c r="F51" s="472"/>
      <c r="G51" s="472"/>
      <c r="H51" s="472"/>
      <c r="I51" s="472"/>
      <c r="J51" s="472"/>
      <c r="K51" s="472"/>
      <c r="L51" s="472"/>
      <c r="M51" s="472"/>
      <c r="N51" s="472"/>
      <c r="O51" s="472"/>
      <c r="P51" s="472"/>
      <c r="Q51" s="472"/>
      <c r="R51" s="472"/>
      <c r="S51" s="472"/>
      <c r="T51" s="472"/>
      <c r="U51" s="519" t="s">
        <v>19</v>
      </c>
      <c r="V51" s="520"/>
      <c r="W51" s="520"/>
      <c r="X51" s="520"/>
      <c r="Y51" s="520"/>
      <c r="Z51" s="520"/>
      <c r="AA51" s="520"/>
      <c r="AB51" s="520"/>
      <c r="AC51" s="521"/>
      <c r="AD51" s="522" t="s">
        <v>20</v>
      </c>
      <c r="AE51" s="520"/>
      <c r="AF51" s="520"/>
      <c r="AG51" s="520"/>
      <c r="AH51" s="520"/>
      <c r="AI51" s="520"/>
      <c r="AJ51" s="520"/>
      <c r="AK51" s="520"/>
      <c r="AL51" s="523"/>
    </row>
    <row r="52" spans="1:39" ht="18" customHeight="1" x14ac:dyDescent="0.15">
      <c r="A52" s="48"/>
      <c r="B52" s="469"/>
      <c r="C52" s="518"/>
      <c r="D52" s="478"/>
      <c r="E52" s="478"/>
      <c r="F52" s="478"/>
      <c r="G52" s="478"/>
      <c r="H52" s="478"/>
      <c r="I52" s="478"/>
      <c r="J52" s="478"/>
      <c r="K52" s="478"/>
      <c r="L52" s="478"/>
      <c r="M52" s="478"/>
      <c r="N52" s="478"/>
      <c r="O52" s="478"/>
      <c r="P52" s="478"/>
      <c r="Q52" s="478"/>
      <c r="R52" s="478"/>
      <c r="S52" s="478"/>
      <c r="T52" s="478"/>
      <c r="U52" s="524" t="s">
        <v>1288</v>
      </c>
      <c r="V52" s="525"/>
      <c r="W52" s="525"/>
      <c r="X52" s="525"/>
      <c r="Y52" s="525"/>
      <c r="Z52" s="525"/>
      <c r="AA52" s="525"/>
      <c r="AB52" s="525"/>
      <c r="AC52" s="526"/>
      <c r="AD52" s="529" t="s">
        <v>1128</v>
      </c>
      <c r="AE52" s="530"/>
      <c r="AF52" s="527"/>
      <c r="AG52" s="527"/>
      <c r="AH52" s="528" t="s">
        <v>1129</v>
      </c>
      <c r="AI52" s="528"/>
      <c r="AJ52" s="527"/>
      <c r="AK52" s="527"/>
      <c r="AL52" s="173" t="s">
        <v>1130</v>
      </c>
    </row>
    <row r="53" spans="1:39" ht="18" customHeight="1" x14ac:dyDescent="0.15">
      <c r="A53" s="48"/>
      <c r="B53" s="467" t="s">
        <v>3</v>
      </c>
      <c r="C53" s="470" t="s">
        <v>12</v>
      </c>
      <c r="D53" s="471"/>
      <c r="E53" s="471"/>
      <c r="F53" s="471"/>
      <c r="G53" s="471"/>
      <c r="H53" s="471"/>
      <c r="I53" s="471"/>
      <c r="J53" s="471"/>
      <c r="K53" s="471"/>
      <c r="L53" s="471"/>
      <c r="M53" s="471"/>
      <c r="N53" s="471"/>
      <c r="O53" s="471"/>
      <c r="P53" s="471"/>
      <c r="Q53" s="471"/>
      <c r="R53" s="472"/>
      <c r="S53" s="472"/>
      <c r="T53" s="472"/>
      <c r="U53" s="174"/>
      <c r="V53" s="488" t="s">
        <v>15</v>
      </c>
      <c r="W53" s="489"/>
      <c r="X53" s="48"/>
      <c r="Y53" s="48"/>
      <c r="Z53" s="48"/>
      <c r="AA53" s="84"/>
      <c r="AB53" s="84"/>
      <c r="AC53" s="84"/>
      <c r="AD53" s="84"/>
      <c r="AE53" s="84"/>
      <c r="AF53" s="84"/>
      <c r="AG53" s="84"/>
      <c r="AH53" s="84"/>
      <c r="AI53" s="84"/>
      <c r="AJ53" s="84"/>
      <c r="AK53" s="84"/>
      <c r="AL53" s="85"/>
    </row>
    <row r="54" spans="1:39" ht="18" customHeight="1" x14ac:dyDescent="0.15">
      <c r="A54" s="48"/>
      <c r="B54" s="468"/>
      <c r="C54" s="473"/>
      <c r="D54" s="474"/>
      <c r="E54" s="474"/>
      <c r="F54" s="474"/>
      <c r="G54" s="474"/>
      <c r="H54" s="474"/>
      <c r="I54" s="474"/>
      <c r="J54" s="474"/>
      <c r="K54" s="474"/>
      <c r="L54" s="474"/>
      <c r="M54" s="474"/>
      <c r="N54" s="474"/>
      <c r="O54" s="474"/>
      <c r="P54" s="474"/>
      <c r="Q54" s="474"/>
      <c r="R54" s="475"/>
      <c r="S54" s="475"/>
      <c r="T54" s="475"/>
      <c r="U54" s="174"/>
      <c r="V54" s="490" t="s">
        <v>1140</v>
      </c>
      <c r="W54" s="491"/>
      <c r="X54" s="503"/>
      <c r="Y54" s="503"/>
      <c r="Z54" s="503"/>
      <c r="AA54" s="503"/>
      <c r="AB54" s="503"/>
      <c r="AC54" s="503"/>
      <c r="AD54" s="503"/>
      <c r="AE54" s="503"/>
      <c r="AF54" s="503"/>
      <c r="AG54" s="503"/>
      <c r="AH54" s="503"/>
      <c r="AI54" s="503"/>
      <c r="AJ54" s="503"/>
      <c r="AK54" s="503"/>
      <c r="AL54" s="89" t="s">
        <v>1135</v>
      </c>
    </row>
    <row r="55" spans="1:39" ht="18" customHeight="1" x14ac:dyDescent="0.15">
      <c r="A55" s="48"/>
      <c r="B55" s="468"/>
      <c r="C55" s="473"/>
      <c r="D55" s="474"/>
      <c r="E55" s="474"/>
      <c r="F55" s="474"/>
      <c r="G55" s="474"/>
      <c r="H55" s="474"/>
      <c r="I55" s="474"/>
      <c r="J55" s="474"/>
      <c r="K55" s="474"/>
      <c r="L55" s="474"/>
      <c r="M55" s="474"/>
      <c r="N55" s="474"/>
      <c r="O55" s="474"/>
      <c r="P55" s="474"/>
      <c r="Q55" s="474"/>
      <c r="R55" s="475"/>
      <c r="S55" s="475"/>
      <c r="T55" s="475"/>
      <c r="U55" s="174"/>
      <c r="V55" s="490" t="s">
        <v>1141</v>
      </c>
      <c r="W55" s="491"/>
      <c r="X55" s="503"/>
      <c r="Y55" s="503"/>
      <c r="Z55" s="503"/>
      <c r="AA55" s="503"/>
      <c r="AB55" s="503"/>
      <c r="AC55" s="503"/>
      <c r="AD55" s="503"/>
      <c r="AE55" s="503"/>
      <c r="AF55" s="503"/>
      <c r="AG55" s="503"/>
      <c r="AH55" s="503"/>
      <c r="AI55" s="503"/>
      <c r="AJ55" s="503"/>
      <c r="AK55" s="503"/>
      <c r="AL55" s="90" t="s">
        <v>1135</v>
      </c>
    </row>
    <row r="56" spans="1:39" ht="18" customHeight="1" x14ac:dyDescent="0.15">
      <c r="A56" s="48"/>
      <c r="B56" s="469"/>
      <c r="C56" s="476"/>
      <c r="D56" s="477"/>
      <c r="E56" s="477"/>
      <c r="F56" s="477"/>
      <c r="G56" s="477"/>
      <c r="H56" s="477"/>
      <c r="I56" s="477"/>
      <c r="J56" s="477"/>
      <c r="K56" s="477"/>
      <c r="L56" s="477"/>
      <c r="M56" s="477"/>
      <c r="N56" s="477"/>
      <c r="O56" s="477"/>
      <c r="P56" s="477"/>
      <c r="Q56" s="477"/>
      <c r="R56" s="478"/>
      <c r="S56" s="478"/>
      <c r="T56" s="478"/>
      <c r="U56" s="174"/>
      <c r="V56" s="501" t="s">
        <v>1134</v>
      </c>
      <c r="W56" s="502"/>
      <c r="X56" s="503"/>
      <c r="Y56" s="503"/>
      <c r="Z56" s="503"/>
      <c r="AA56" s="503"/>
      <c r="AB56" s="503"/>
      <c r="AC56" s="503"/>
      <c r="AD56" s="503"/>
      <c r="AE56" s="503"/>
      <c r="AF56" s="503"/>
      <c r="AG56" s="503"/>
      <c r="AH56" s="503"/>
      <c r="AI56" s="503"/>
      <c r="AJ56" s="503"/>
      <c r="AK56" s="503"/>
      <c r="AL56" s="93" t="s">
        <v>1135</v>
      </c>
    </row>
    <row r="57" spans="1:39" ht="18" customHeight="1" x14ac:dyDescent="0.15">
      <c r="A57" s="48"/>
      <c r="B57" s="467" t="s">
        <v>10</v>
      </c>
      <c r="C57" s="480" t="s">
        <v>65</v>
      </c>
      <c r="D57" s="481"/>
      <c r="E57" s="481"/>
      <c r="F57" s="481"/>
      <c r="G57" s="481"/>
      <c r="H57" s="481"/>
      <c r="I57" s="481"/>
      <c r="J57" s="481"/>
      <c r="K57" s="481"/>
      <c r="L57" s="481"/>
      <c r="M57" s="481"/>
      <c r="N57" s="481"/>
      <c r="O57" s="481"/>
      <c r="P57" s="481"/>
      <c r="Q57" s="481"/>
      <c r="R57" s="472"/>
      <c r="S57" s="472"/>
      <c r="T57" s="472"/>
      <c r="U57" s="492"/>
      <c r="V57" s="493"/>
      <c r="W57" s="493"/>
      <c r="X57" s="493"/>
      <c r="Y57" s="493"/>
      <c r="Z57" s="493"/>
      <c r="AA57" s="493"/>
      <c r="AB57" s="493"/>
      <c r="AC57" s="493"/>
      <c r="AD57" s="493"/>
      <c r="AE57" s="493"/>
      <c r="AF57" s="493"/>
      <c r="AG57" s="493"/>
      <c r="AH57" s="493"/>
      <c r="AI57" s="493"/>
      <c r="AJ57" s="493"/>
      <c r="AK57" s="493"/>
      <c r="AL57" s="494"/>
    </row>
    <row r="58" spans="1:39" ht="18" customHeight="1" x14ac:dyDescent="0.15">
      <c r="A58" s="48"/>
      <c r="B58" s="468"/>
      <c r="C58" s="482"/>
      <c r="D58" s="483"/>
      <c r="E58" s="483"/>
      <c r="F58" s="483"/>
      <c r="G58" s="483"/>
      <c r="H58" s="483"/>
      <c r="I58" s="483"/>
      <c r="J58" s="483"/>
      <c r="K58" s="483"/>
      <c r="L58" s="483"/>
      <c r="M58" s="483"/>
      <c r="N58" s="483"/>
      <c r="O58" s="483"/>
      <c r="P58" s="483"/>
      <c r="Q58" s="483"/>
      <c r="R58" s="475"/>
      <c r="S58" s="475"/>
      <c r="T58" s="475"/>
      <c r="U58" s="495"/>
      <c r="V58" s="496"/>
      <c r="W58" s="496"/>
      <c r="X58" s="496"/>
      <c r="Y58" s="496"/>
      <c r="Z58" s="496"/>
      <c r="AA58" s="496"/>
      <c r="AB58" s="496"/>
      <c r="AC58" s="496"/>
      <c r="AD58" s="496"/>
      <c r="AE58" s="496"/>
      <c r="AF58" s="496"/>
      <c r="AG58" s="496"/>
      <c r="AH58" s="496"/>
      <c r="AI58" s="496"/>
      <c r="AJ58" s="496"/>
      <c r="AK58" s="496"/>
      <c r="AL58" s="497"/>
    </row>
    <row r="59" spans="1:39" ht="18" customHeight="1" thickBot="1" x14ac:dyDescent="0.2">
      <c r="A59" s="48"/>
      <c r="B59" s="479"/>
      <c r="C59" s="484"/>
      <c r="D59" s="485"/>
      <c r="E59" s="485"/>
      <c r="F59" s="485"/>
      <c r="G59" s="485"/>
      <c r="H59" s="485"/>
      <c r="I59" s="485"/>
      <c r="J59" s="485"/>
      <c r="K59" s="485"/>
      <c r="L59" s="485"/>
      <c r="M59" s="485"/>
      <c r="N59" s="485"/>
      <c r="O59" s="485"/>
      <c r="P59" s="485"/>
      <c r="Q59" s="485"/>
      <c r="R59" s="486"/>
      <c r="S59" s="486"/>
      <c r="T59" s="486"/>
      <c r="U59" s="498"/>
      <c r="V59" s="499"/>
      <c r="W59" s="499"/>
      <c r="X59" s="499"/>
      <c r="Y59" s="499"/>
      <c r="Z59" s="499"/>
      <c r="AA59" s="499"/>
      <c r="AB59" s="499"/>
      <c r="AC59" s="499"/>
      <c r="AD59" s="499"/>
      <c r="AE59" s="499"/>
      <c r="AF59" s="499"/>
      <c r="AG59" s="499"/>
      <c r="AH59" s="499"/>
      <c r="AI59" s="499"/>
      <c r="AJ59" s="499"/>
      <c r="AK59" s="499"/>
      <c r="AL59" s="500"/>
    </row>
    <row r="60" spans="1:39" ht="18" customHeight="1" x14ac:dyDescent="0.15">
      <c r="A60" s="48"/>
      <c r="B60" s="48"/>
      <c r="C60" s="218"/>
      <c r="D60" s="219"/>
      <c r="E60" s="219"/>
      <c r="F60" s="219"/>
      <c r="G60" s="219"/>
      <c r="H60" s="219"/>
      <c r="I60" s="219"/>
      <c r="J60" s="219"/>
      <c r="K60" s="219"/>
      <c r="L60" s="219"/>
      <c r="M60" s="219"/>
      <c r="N60" s="219"/>
      <c r="O60" s="219"/>
      <c r="P60" s="219"/>
      <c r="Q60" s="219"/>
      <c r="R60" s="219"/>
      <c r="S60" s="219"/>
      <c r="T60" s="219"/>
      <c r="U60" s="108"/>
      <c r="V60" s="108"/>
      <c r="W60" s="108"/>
      <c r="X60" s="108"/>
      <c r="Y60" s="108"/>
      <c r="Z60" s="108"/>
      <c r="AA60" s="108"/>
      <c r="AB60" s="108"/>
      <c r="AC60" s="108"/>
      <c r="AD60" s="108"/>
      <c r="AE60" s="108"/>
      <c r="AF60" s="108"/>
      <c r="AG60" s="108"/>
      <c r="AH60" s="108"/>
      <c r="AI60" s="108"/>
      <c r="AJ60" s="108"/>
      <c r="AK60" s="108"/>
      <c r="AL60" s="108"/>
    </row>
    <row r="61" spans="1:39" s="233" customFormat="1" ht="18" customHeight="1" x14ac:dyDescent="0.15">
      <c r="A61" s="229"/>
      <c r="B61" s="230" t="s">
        <v>1264</v>
      </c>
      <c r="C61" s="231"/>
      <c r="D61" s="231"/>
      <c r="E61" s="231"/>
      <c r="F61" s="231"/>
      <c r="G61" s="231"/>
      <c r="H61" s="231"/>
      <c r="I61" s="231"/>
      <c r="J61" s="231"/>
      <c r="K61" s="231"/>
      <c r="L61" s="231"/>
      <c r="M61" s="231"/>
      <c r="N61" s="231"/>
      <c r="O61" s="231"/>
      <c r="P61" s="231"/>
      <c r="Q61" s="231"/>
      <c r="R61" s="231"/>
      <c r="S61" s="231"/>
      <c r="T61" s="231"/>
      <c r="U61" s="232"/>
      <c r="V61" s="232"/>
      <c r="W61" s="232"/>
      <c r="X61" s="232"/>
      <c r="Y61" s="232"/>
      <c r="Z61" s="232"/>
      <c r="AA61" s="232"/>
      <c r="AB61" s="232"/>
      <c r="AC61" s="232"/>
      <c r="AD61" s="232"/>
      <c r="AE61" s="232"/>
      <c r="AF61" s="232"/>
      <c r="AG61" s="232"/>
      <c r="AH61" s="232"/>
      <c r="AI61" s="232"/>
      <c r="AJ61" s="505" t="str">
        <f>IF(U64&gt;=U63,IF(U66&gt;=U65,"OK","要確認"),"要確認")</f>
        <v>OK</v>
      </c>
      <c r="AK61" s="505"/>
      <c r="AL61" s="505"/>
      <c r="AM61" s="229"/>
    </row>
    <row r="62" spans="1:39" s="229" customFormat="1" ht="18" customHeight="1" thickBot="1" x14ac:dyDescent="0.2">
      <c r="B62" s="234" t="s">
        <v>1299</v>
      </c>
      <c r="C62" s="231"/>
      <c r="D62" s="231"/>
      <c r="E62" s="231"/>
      <c r="F62" s="231"/>
      <c r="G62" s="231"/>
      <c r="H62" s="231"/>
      <c r="I62" s="231"/>
      <c r="J62" s="231"/>
      <c r="K62" s="231"/>
      <c r="L62" s="231"/>
      <c r="M62" s="231"/>
      <c r="N62" s="231"/>
      <c r="O62" s="231"/>
      <c r="P62" s="231"/>
      <c r="Q62" s="231"/>
      <c r="R62" s="231"/>
      <c r="S62" s="231"/>
      <c r="T62" s="231"/>
      <c r="U62" s="232"/>
      <c r="V62" s="232"/>
      <c r="W62" s="232"/>
      <c r="X62" s="232"/>
      <c r="Y62" s="232"/>
      <c r="Z62" s="232"/>
      <c r="AA62" s="232"/>
      <c r="AB62" s="232"/>
      <c r="AC62" s="232"/>
      <c r="AD62" s="232"/>
      <c r="AE62" s="232"/>
      <c r="AF62" s="232"/>
      <c r="AG62" s="232"/>
      <c r="AH62" s="232"/>
      <c r="AI62" s="232"/>
    </row>
    <row r="63" spans="1:39" s="229" customFormat="1" ht="18" customHeight="1" x14ac:dyDescent="0.15">
      <c r="A63" s="233"/>
      <c r="B63" s="235" t="s">
        <v>1265</v>
      </c>
      <c r="C63" s="628" t="s">
        <v>1301</v>
      </c>
      <c r="D63" s="629"/>
      <c r="E63" s="629"/>
      <c r="F63" s="629"/>
      <c r="G63" s="629"/>
      <c r="H63" s="629"/>
      <c r="I63" s="629"/>
      <c r="J63" s="629"/>
      <c r="K63" s="629"/>
      <c r="L63" s="629"/>
      <c r="M63" s="629"/>
      <c r="N63" s="629"/>
      <c r="O63" s="629"/>
      <c r="P63" s="236"/>
      <c r="Q63" s="236"/>
      <c r="R63" s="236"/>
      <c r="S63" s="236"/>
      <c r="T63" s="237"/>
      <c r="U63" s="509">
        <f>U25</f>
        <v>0</v>
      </c>
      <c r="V63" s="510"/>
      <c r="W63" s="510"/>
      <c r="X63" s="510"/>
      <c r="Y63" s="510"/>
      <c r="Z63" s="510"/>
      <c r="AA63" s="510"/>
      <c r="AB63" s="510"/>
      <c r="AC63" s="510"/>
      <c r="AD63" s="510"/>
      <c r="AE63" s="510"/>
      <c r="AF63" s="510"/>
      <c r="AG63" s="510"/>
      <c r="AH63" s="510"/>
      <c r="AI63" s="510"/>
      <c r="AJ63" s="510"/>
      <c r="AK63" s="510"/>
      <c r="AL63" s="238" t="s">
        <v>4</v>
      </c>
      <c r="AM63" s="233"/>
    </row>
    <row r="64" spans="1:39" s="229" customFormat="1" ht="18" customHeight="1" thickBot="1" x14ac:dyDescent="0.2">
      <c r="A64" s="233"/>
      <c r="B64" s="239" t="s">
        <v>1266</v>
      </c>
      <c r="C64" s="635" t="s">
        <v>1302</v>
      </c>
      <c r="D64" s="636"/>
      <c r="E64" s="636"/>
      <c r="F64" s="636"/>
      <c r="G64" s="636"/>
      <c r="H64" s="636"/>
      <c r="I64" s="636"/>
      <c r="J64" s="636"/>
      <c r="K64" s="636"/>
      <c r="L64" s="636"/>
      <c r="M64" s="636"/>
      <c r="N64" s="636"/>
      <c r="O64" s="636"/>
      <c r="P64" s="240"/>
      <c r="Q64" s="240"/>
      <c r="R64" s="240"/>
      <c r="S64" s="240"/>
      <c r="T64" s="241"/>
      <c r="U64" s="626">
        <f>U30</f>
        <v>0</v>
      </c>
      <c r="V64" s="627"/>
      <c r="W64" s="627"/>
      <c r="X64" s="627"/>
      <c r="Y64" s="627"/>
      <c r="Z64" s="627"/>
      <c r="AA64" s="627"/>
      <c r="AB64" s="627"/>
      <c r="AC64" s="627"/>
      <c r="AD64" s="627"/>
      <c r="AE64" s="627"/>
      <c r="AF64" s="627"/>
      <c r="AG64" s="627"/>
      <c r="AH64" s="627"/>
      <c r="AI64" s="627"/>
      <c r="AJ64" s="627"/>
      <c r="AK64" s="627"/>
      <c r="AL64" s="242" t="s">
        <v>4</v>
      </c>
      <c r="AM64" s="233"/>
    </row>
    <row r="65" spans="1:39" s="229" customFormat="1" ht="15" customHeight="1" x14ac:dyDescent="0.15">
      <c r="A65" s="233"/>
      <c r="B65" s="235" t="s">
        <v>1267</v>
      </c>
      <c r="C65" s="506" t="s">
        <v>1303</v>
      </c>
      <c r="D65" s="507"/>
      <c r="E65" s="507"/>
      <c r="F65" s="507"/>
      <c r="G65" s="507"/>
      <c r="H65" s="507"/>
      <c r="I65" s="507"/>
      <c r="J65" s="507"/>
      <c r="K65" s="507"/>
      <c r="L65" s="507"/>
      <c r="M65" s="507"/>
      <c r="N65" s="507"/>
      <c r="O65" s="507"/>
      <c r="P65" s="507"/>
      <c r="Q65" s="507"/>
      <c r="R65" s="507"/>
      <c r="S65" s="507"/>
      <c r="T65" s="508"/>
      <c r="U65" s="509">
        <f>U24</f>
        <v>0</v>
      </c>
      <c r="V65" s="510"/>
      <c r="W65" s="510"/>
      <c r="X65" s="510"/>
      <c r="Y65" s="510"/>
      <c r="Z65" s="510"/>
      <c r="AA65" s="510"/>
      <c r="AB65" s="510"/>
      <c r="AC65" s="510"/>
      <c r="AD65" s="510"/>
      <c r="AE65" s="510"/>
      <c r="AF65" s="510"/>
      <c r="AG65" s="510"/>
      <c r="AH65" s="510"/>
      <c r="AI65" s="510"/>
      <c r="AJ65" s="510"/>
      <c r="AK65" s="510"/>
      <c r="AL65" s="238" t="s">
        <v>4</v>
      </c>
      <c r="AM65" s="233"/>
    </row>
    <row r="66" spans="1:39" s="233" customFormat="1" ht="63.75" customHeight="1" thickBot="1" x14ac:dyDescent="0.2">
      <c r="B66" s="239" t="s">
        <v>1268</v>
      </c>
      <c r="C66" s="514" t="s">
        <v>1294</v>
      </c>
      <c r="D66" s="515"/>
      <c r="E66" s="515"/>
      <c r="F66" s="515"/>
      <c r="G66" s="515"/>
      <c r="H66" s="515"/>
      <c r="I66" s="515"/>
      <c r="J66" s="515"/>
      <c r="K66" s="515"/>
      <c r="L66" s="515"/>
      <c r="M66" s="515"/>
      <c r="N66" s="515"/>
      <c r="O66" s="515"/>
      <c r="P66" s="515"/>
      <c r="Q66" s="515"/>
      <c r="R66" s="515"/>
      <c r="S66" s="515"/>
      <c r="T66" s="516"/>
      <c r="U66" s="626">
        <f>'【様式10別添１】賃金改善明細書（職員別）'!I110+'【様式10別添１】賃金改善明細書（職員別）'!L110</f>
        <v>0</v>
      </c>
      <c r="V66" s="627"/>
      <c r="W66" s="627"/>
      <c r="X66" s="627"/>
      <c r="Y66" s="627"/>
      <c r="Z66" s="627"/>
      <c r="AA66" s="627"/>
      <c r="AB66" s="627"/>
      <c r="AC66" s="627"/>
      <c r="AD66" s="627"/>
      <c r="AE66" s="627"/>
      <c r="AF66" s="627"/>
      <c r="AG66" s="627"/>
      <c r="AH66" s="627"/>
      <c r="AI66" s="627"/>
      <c r="AJ66" s="627"/>
      <c r="AK66" s="627"/>
      <c r="AL66" s="242" t="s">
        <v>4</v>
      </c>
    </row>
    <row r="67" spans="1:39" s="233" customFormat="1" ht="14.25" x14ac:dyDescent="0.15">
      <c r="A67" s="229"/>
      <c r="B67" s="230"/>
      <c r="C67" s="231"/>
      <c r="D67" s="231"/>
      <c r="E67" s="231"/>
      <c r="F67" s="231"/>
      <c r="G67" s="231"/>
      <c r="H67" s="231"/>
      <c r="I67" s="231"/>
      <c r="J67" s="231"/>
      <c r="K67" s="231"/>
      <c r="L67" s="231"/>
      <c r="M67" s="231"/>
      <c r="N67" s="231"/>
      <c r="O67" s="231"/>
      <c r="P67" s="231"/>
      <c r="Q67" s="231"/>
      <c r="R67" s="231"/>
      <c r="S67" s="231"/>
      <c r="T67" s="231"/>
      <c r="U67" s="232"/>
      <c r="V67" s="232"/>
      <c r="W67" s="232"/>
      <c r="X67" s="232"/>
      <c r="Y67" s="232"/>
      <c r="Z67" s="232"/>
      <c r="AA67" s="232"/>
      <c r="AB67" s="232"/>
      <c r="AC67" s="232"/>
      <c r="AD67" s="232"/>
      <c r="AE67" s="232"/>
      <c r="AF67" s="232"/>
      <c r="AG67" s="232"/>
      <c r="AH67" s="232"/>
      <c r="AI67" s="232"/>
      <c r="AJ67" s="505" t="str">
        <f>IF(U70&gt;=U69,IF(U72&gt;=U71,"OK","要確認"),"要確認")</f>
        <v>OK</v>
      </c>
      <c r="AK67" s="505"/>
      <c r="AL67" s="505"/>
      <c r="AM67" s="229"/>
    </row>
    <row r="68" spans="1:39" s="233" customFormat="1" ht="15" thickBot="1" x14ac:dyDescent="0.2">
      <c r="A68" s="229"/>
      <c r="B68" s="234" t="s">
        <v>1300</v>
      </c>
      <c r="C68" s="231"/>
      <c r="D68" s="231"/>
      <c r="E68" s="231"/>
      <c r="F68" s="231"/>
      <c r="G68" s="231"/>
      <c r="H68" s="231"/>
      <c r="I68" s="231"/>
      <c r="J68" s="231"/>
      <c r="K68" s="231"/>
      <c r="L68" s="231"/>
      <c r="M68" s="231"/>
      <c r="N68" s="231"/>
      <c r="O68" s="231"/>
      <c r="P68" s="231"/>
      <c r="Q68" s="231"/>
      <c r="R68" s="231"/>
      <c r="S68" s="231"/>
      <c r="T68" s="231"/>
      <c r="U68" s="232"/>
      <c r="V68" s="232"/>
      <c r="W68" s="232"/>
      <c r="X68" s="232"/>
      <c r="Y68" s="232"/>
      <c r="Z68" s="232"/>
      <c r="AA68" s="232"/>
      <c r="AB68" s="232"/>
      <c r="AC68" s="232"/>
      <c r="AD68" s="232"/>
      <c r="AE68" s="232"/>
      <c r="AF68" s="232"/>
      <c r="AG68" s="232"/>
      <c r="AH68" s="232"/>
      <c r="AI68" s="232"/>
      <c r="AM68" s="229"/>
    </row>
    <row r="69" spans="1:39" s="233" customFormat="1" ht="39.6" customHeight="1" x14ac:dyDescent="0.15">
      <c r="B69" s="235" t="s">
        <v>1270</v>
      </c>
      <c r="C69" s="506" t="s">
        <v>1304</v>
      </c>
      <c r="D69" s="507"/>
      <c r="E69" s="507"/>
      <c r="F69" s="507"/>
      <c r="G69" s="507"/>
      <c r="H69" s="507"/>
      <c r="I69" s="507"/>
      <c r="J69" s="507"/>
      <c r="K69" s="507"/>
      <c r="L69" s="507"/>
      <c r="M69" s="507"/>
      <c r="N69" s="507"/>
      <c r="O69" s="507"/>
      <c r="P69" s="507"/>
      <c r="Q69" s="507"/>
      <c r="R69" s="507"/>
      <c r="S69" s="507"/>
      <c r="T69" s="508"/>
      <c r="U69" s="509">
        <f>U35-U42+U44</f>
        <v>0</v>
      </c>
      <c r="V69" s="510"/>
      <c r="W69" s="510"/>
      <c r="X69" s="510"/>
      <c r="Y69" s="510"/>
      <c r="Z69" s="510"/>
      <c r="AA69" s="510"/>
      <c r="AB69" s="510"/>
      <c r="AC69" s="510"/>
      <c r="AD69" s="510"/>
      <c r="AE69" s="510"/>
      <c r="AF69" s="510"/>
      <c r="AG69" s="510"/>
      <c r="AH69" s="510"/>
      <c r="AI69" s="510"/>
      <c r="AJ69" s="510"/>
      <c r="AK69" s="510"/>
      <c r="AL69" s="238" t="s">
        <v>4</v>
      </c>
    </row>
    <row r="70" spans="1:39" s="229" customFormat="1" ht="18.75" customHeight="1" thickBot="1" x14ac:dyDescent="0.2">
      <c r="A70" s="233"/>
      <c r="B70" s="239" t="s">
        <v>1266</v>
      </c>
      <c r="C70" s="511" t="s">
        <v>1305</v>
      </c>
      <c r="D70" s="512"/>
      <c r="E70" s="512"/>
      <c r="F70" s="512"/>
      <c r="G70" s="512"/>
      <c r="H70" s="512"/>
      <c r="I70" s="512"/>
      <c r="J70" s="512"/>
      <c r="K70" s="512"/>
      <c r="L70" s="512"/>
      <c r="M70" s="512"/>
      <c r="N70" s="512"/>
      <c r="O70" s="512"/>
      <c r="P70" s="512"/>
      <c r="Q70" s="512"/>
      <c r="R70" s="512"/>
      <c r="S70" s="512"/>
      <c r="T70" s="513"/>
      <c r="U70" s="626">
        <f>U32-U33-U34</f>
        <v>0</v>
      </c>
      <c r="V70" s="627"/>
      <c r="W70" s="627"/>
      <c r="X70" s="627"/>
      <c r="Y70" s="627"/>
      <c r="Z70" s="627"/>
      <c r="AA70" s="627"/>
      <c r="AB70" s="627"/>
      <c r="AC70" s="627"/>
      <c r="AD70" s="627"/>
      <c r="AE70" s="627"/>
      <c r="AF70" s="627"/>
      <c r="AG70" s="627"/>
      <c r="AH70" s="627"/>
      <c r="AI70" s="627"/>
      <c r="AJ70" s="627"/>
      <c r="AK70" s="627"/>
      <c r="AL70" s="242" t="s">
        <v>4</v>
      </c>
      <c r="AM70" s="233"/>
    </row>
    <row r="71" spans="1:39" s="229" customFormat="1" ht="15" customHeight="1" x14ac:dyDescent="0.15">
      <c r="A71" s="233"/>
      <c r="B71" s="235" t="s">
        <v>1267</v>
      </c>
      <c r="C71" s="506" t="s">
        <v>1303</v>
      </c>
      <c r="D71" s="507"/>
      <c r="E71" s="507"/>
      <c r="F71" s="507"/>
      <c r="G71" s="507"/>
      <c r="H71" s="507"/>
      <c r="I71" s="507"/>
      <c r="J71" s="507"/>
      <c r="K71" s="507"/>
      <c r="L71" s="507"/>
      <c r="M71" s="507"/>
      <c r="N71" s="507"/>
      <c r="O71" s="507"/>
      <c r="P71" s="507"/>
      <c r="Q71" s="507"/>
      <c r="R71" s="507"/>
      <c r="S71" s="507"/>
      <c r="T71" s="508"/>
      <c r="U71" s="509">
        <f>U24</f>
        <v>0</v>
      </c>
      <c r="V71" s="510"/>
      <c r="W71" s="510"/>
      <c r="X71" s="510"/>
      <c r="Y71" s="510"/>
      <c r="Z71" s="510"/>
      <c r="AA71" s="510"/>
      <c r="AB71" s="510"/>
      <c r="AC71" s="510"/>
      <c r="AD71" s="510"/>
      <c r="AE71" s="510"/>
      <c r="AF71" s="510"/>
      <c r="AG71" s="510"/>
      <c r="AH71" s="510"/>
      <c r="AI71" s="510"/>
      <c r="AJ71" s="510"/>
      <c r="AK71" s="510"/>
      <c r="AL71" s="238" t="s">
        <v>4</v>
      </c>
      <c r="AM71" s="233"/>
    </row>
    <row r="72" spans="1:39" s="233" customFormat="1" ht="44.25" customHeight="1" thickBot="1" x14ac:dyDescent="0.2">
      <c r="B72" s="239" t="s">
        <v>1268</v>
      </c>
      <c r="C72" s="514" t="s">
        <v>1295</v>
      </c>
      <c r="D72" s="515"/>
      <c r="E72" s="515"/>
      <c r="F72" s="515"/>
      <c r="G72" s="515"/>
      <c r="H72" s="515"/>
      <c r="I72" s="515"/>
      <c r="J72" s="515"/>
      <c r="K72" s="515"/>
      <c r="L72" s="515"/>
      <c r="M72" s="515"/>
      <c r="N72" s="515"/>
      <c r="O72" s="515"/>
      <c r="P72" s="515"/>
      <c r="Q72" s="515"/>
      <c r="R72" s="515"/>
      <c r="S72" s="515"/>
      <c r="T72" s="516"/>
      <c r="U72" s="626">
        <f>'【様式10別添１】賃金改善明細書（職員別）'!I110+'【様式10別添１】賃金改善明細書（職員別）'!L110</f>
        <v>0</v>
      </c>
      <c r="V72" s="627"/>
      <c r="W72" s="627"/>
      <c r="X72" s="627"/>
      <c r="Y72" s="627"/>
      <c r="Z72" s="627"/>
      <c r="AA72" s="627"/>
      <c r="AB72" s="627"/>
      <c r="AC72" s="627"/>
      <c r="AD72" s="627"/>
      <c r="AE72" s="627"/>
      <c r="AF72" s="627"/>
      <c r="AG72" s="627"/>
      <c r="AH72" s="627"/>
      <c r="AI72" s="627"/>
      <c r="AJ72" s="627"/>
      <c r="AK72" s="627"/>
      <c r="AL72" s="242" t="s">
        <v>4</v>
      </c>
    </row>
    <row r="73" spans="1:39" s="233" customFormat="1" ht="11.25" customHeight="1" x14ac:dyDescent="0.15"/>
    <row r="74" spans="1:39" s="233" customFormat="1" ht="60.75" customHeight="1" x14ac:dyDescent="0.15">
      <c r="A74" s="1"/>
      <c r="B74" s="243" t="s">
        <v>1269</v>
      </c>
      <c r="C74" s="504" t="s">
        <v>1296</v>
      </c>
      <c r="D74" s="504"/>
      <c r="E74" s="504"/>
      <c r="F74" s="504"/>
      <c r="G74" s="504"/>
      <c r="H74" s="504"/>
      <c r="I74" s="504"/>
      <c r="J74" s="504"/>
      <c r="K74" s="504"/>
      <c r="L74" s="504"/>
      <c r="M74" s="504"/>
      <c r="N74" s="504"/>
      <c r="O74" s="504"/>
      <c r="P74" s="504"/>
      <c r="Q74" s="504"/>
      <c r="R74" s="504"/>
      <c r="S74" s="504"/>
      <c r="T74" s="504"/>
      <c r="U74" s="504"/>
      <c r="V74" s="504"/>
      <c r="W74" s="504"/>
      <c r="X74" s="504"/>
      <c r="Y74" s="504"/>
      <c r="Z74" s="504"/>
      <c r="AA74" s="504"/>
      <c r="AB74" s="504"/>
      <c r="AC74" s="504"/>
      <c r="AD74" s="504"/>
      <c r="AE74" s="504"/>
      <c r="AF74" s="504"/>
      <c r="AG74" s="504"/>
      <c r="AH74" s="504"/>
      <c r="AI74" s="504"/>
      <c r="AJ74" s="504"/>
      <c r="AK74" s="504"/>
      <c r="AL74" s="504"/>
      <c r="AM74" s="1"/>
    </row>
    <row r="75" spans="1:39" ht="18" customHeight="1" x14ac:dyDescent="0.15">
      <c r="A75" s="48"/>
      <c r="B75" s="48"/>
      <c r="C75" s="222"/>
      <c r="D75" s="107"/>
      <c r="E75" s="107"/>
      <c r="F75" s="107"/>
      <c r="G75" s="107"/>
      <c r="H75" s="107"/>
      <c r="I75" s="107"/>
      <c r="J75" s="107"/>
      <c r="K75" s="107"/>
      <c r="L75" s="107"/>
      <c r="M75" s="107"/>
      <c r="N75" s="107"/>
      <c r="O75" s="107"/>
      <c r="P75" s="107"/>
      <c r="Q75" s="107"/>
      <c r="R75" s="107"/>
      <c r="S75" s="107"/>
      <c r="T75" s="107"/>
      <c r="U75" s="108"/>
      <c r="V75" s="108"/>
      <c r="W75" s="108"/>
      <c r="X75" s="108"/>
      <c r="Y75" s="108"/>
      <c r="Z75" s="108"/>
      <c r="AA75" s="108"/>
      <c r="AB75" s="108"/>
      <c r="AC75" s="108"/>
      <c r="AD75" s="108"/>
      <c r="AE75" s="108"/>
      <c r="AF75" s="108"/>
      <c r="AG75" s="108"/>
      <c r="AH75" s="108"/>
      <c r="AI75" s="108"/>
      <c r="AJ75" s="108"/>
      <c r="AK75" s="108"/>
      <c r="AL75" s="108"/>
    </row>
    <row r="76" spans="1:39" ht="18" customHeight="1" x14ac:dyDescent="0.15">
      <c r="A76" s="48"/>
      <c r="B76" s="48"/>
      <c r="C76" s="107"/>
      <c r="D76" s="107"/>
      <c r="E76" s="107"/>
      <c r="F76" s="107"/>
      <c r="G76" s="107"/>
      <c r="H76" s="107"/>
      <c r="I76" s="107"/>
      <c r="J76" s="107"/>
      <c r="K76" s="107"/>
      <c r="L76" s="107"/>
      <c r="M76" s="107"/>
      <c r="N76" s="107"/>
      <c r="O76" s="107"/>
      <c r="P76" s="107"/>
      <c r="Q76" s="107"/>
      <c r="R76" s="107"/>
      <c r="S76" s="107"/>
      <c r="T76" s="107"/>
      <c r="U76" s="108"/>
      <c r="V76" s="108"/>
      <c r="W76" s="108"/>
      <c r="X76" s="108"/>
      <c r="Y76" s="108"/>
      <c r="Z76" s="108"/>
      <c r="AA76" s="108"/>
      <c r="AB76" s="108"/>
      <c r="AC76" s="108"/>
      <c r="AD76" s="108"/>
      <c r="AE76" s="108"/>
      <c r="AF76" s="108"/>
      <c r="AG76" s="108"/>
      <c r="AH76" s="108"/>
      <c r="AI76" s="108"/>
      <c r="AJ76" s="108"/>
      <c r="AK76" s="108"/>
      <c r="AL76" s="108"/>
    </row>
    <row r="77" spans="1:39" ht="18" customHeight="1" x14ac:dyDescent="0.15">
      <c r="A77" s="48"/>
      <c r="B77" s="48" t="s">
        <v>45</v>
      </c>
      <c r="C77" s="48"/>
      <c r="D77" s="48"/>
      <c r="E77" s="48"/>
      <c r="F77" s="48"/>
      <c r="G77" s="48"/>
      <c r="H77" s="48"/>
      <c r="I77" s="48"/>
      <c r="J77" s="48"/>
      <c r="K77" s="48"/>
      <c r="L77" s="48"/>
      <c r="M77" s="48"/>
      <c r="N77" s="48"/>
      <c r="O77" s="48"/>
      <c r="P77" s="48"/>
      <c r="Q77" s="48"/>
      <c r="R77" s="48"/>
      <c r="S77" s="48"/>
      <c r="T77" s="48"/>
      <c r="U77" s="48"/>
      <c r="V77" s="48"/>
      <c r="W77" s="48"/>
      <c r="X77" s="48"/>
      <c r="Y77" s="48"/>
      <c r="Z77" s="48"/>
      <c r="AA77" s="48"/>
      <c r="AB77" s="48"/>
      <c r="AC77" s="48"/>
      <c r="AD77" s="48"/>
      <c r="AE77" s="48"/>
      <c r="AF77" s="48"/>
      <c r="AG77" s="48"/>
      <c r="AH77" s="48"/>
      <c r="AI77" s="48"/>
      <c r="AJ77" s="48"/>
      <c r="AK77" s="48"/>
      <c r="AL77" s="48"/>
    </row>
    <row r="78" spans="1:39" ht="18" customHeight="1" x14ac:dyDescent="0.15">
      <c r="A78" s="48"/>
      <c r="B78" s="48"/>
      <c r="C78" s="48"/>
      <c r="D78" s="48"/>
      <c r="E78" s="48"/>
      <c r="F78" s="48"/>
      <c r="G78" s="48"/>
      <c r="H78" s="48"/>
      <c r="I78" s="48"/>
      <c r="J78" s="48"/>
      <c r="K78" s="48"/>
      <c r="L78" s="48"/>
      <c r="M78" s="48"/>
      <c r="N78" s="48"/>
      <c r="O78" s="48"/>
      <c r="P78" s="48"/>
      <c r="Q78" s="48"/>
      <c r="R78" s="48"/>
      <c r="S78" s="48"/>
      <c r="T78" s="48"/>
      <c r="U78" s="48"/>
      <c r="V78" s="48"/>
      <c r="W78" s="48"/>
      <c r="X78" s="48"/>
      <c r="Y78" s="48"/>
      <c r="Z78" s="48"/>
      <c r="AA78" s="48"/>
      <c r="AB78" s="48"/>
      <c r="AC78" s="48"/>
      <c r="AD78" s="48"/>
      <c r="AE78" s="48"/>
      <c r="AF78" s="48"/>
      <c r="AG78" s="48"/>
      <c r="AH78" s="48"/>
      <c r="AI78" s="48"/>
      <c r="AJ78" s="48"/>
      <c r="AK78" s="48"/>
      <c r="AL78" s="48"/>
    </row>
    <row r="79" spans="1:39" ht="18" customHeight="1" x14ac:dyDescent="0.15">
      <c r="A79" s="48"/>
      <c r="B79" s="48"/>
      <c r="C79" s="48"/>
      <c r="D79" s="48"/>
      <c r="E79" s="48"/>
      <c r="F79" s="48"/>
      <c r="G79" s="48"/>
      <c r="H79" s="48"/>
      <c r="I79" s="48"/>
      <c r="J79" s="48"/>
      <c r="K79" s="48"/>
      <c r="L79" s="48"/>
      <c r="M79" s="48"/>
      <c r="N79" s="48"/>
      <c r="O79" s="48"/>
      <c r="P79" s="48"/>
      <c r="Q79" s="48"/>
      <c r="R79" s="48"/>
      <c r="S79" s="48"/>
      <c r="T79" s="48" t="s">
        <v>1094</v>
      </c>
      <c r="U79" s="120"/>
      <c r="V79" s="121">
        <v>6</v>
      </c>
      <c r="W79" s="122" t="s">
        <v>1093</v>
      </c>
      <c r="X79" s="487">
        <v>3</v>
      </c>
      <c r="Y79" s="487"/>
      <c r="Z79" s="122" t="s">
        <v>46</v>
      </c>
      <c r="AA79" s="487">
        <v>31</v>
      </c>
      <c r="AB79" s="487"/>
      <c r="AC79" s="48" t="s">
        <v>47</v>
      </c>
      <c r="AD79" s="48"/>
      <c r="AE79" s="48"/>
      <c r="AF79" s="48"/>
      <c r="AG79" s="48"/>
      <c r="AH79" s="48"/>
      <c r="AI79" s="48"/>
      <c r="AJ79" s="48"/>
      <c r="AK79" s="48"/>
      <c r="AL79" s="48"/>
    </row>
    <row r="80" spans="1:39" ht="18" customHeight="1" x14ac:dyDescent="0.15">
      <c r="A80" s="48"/>
      <c r="B80" s="48"/>
      <c r="C80" s="48"/>
      <c r="D80" s="48"/>
      <c r="E80" s="48"/>
      <c r="F80" s="48"/>
      <c r="G80" s="48"/>
      <c r="H80" s="48"/>
      <c r="I80" s="48"/>
      <c r="J80" s="48"/>
      <c r="K80" s="48"/>
      <c r="L80" s="48"/>
      <c r="M80" s="48"/>
      <c r="N80" s="48"/>
      <c r="O80" s="48"/>
      <c r="P80" s="48"/>
      <c r="Q80" s="48"/>
      <c r="R80" s="48"/>
      <c r="S80" s="48"/>
      <c r="T80" s="48"/>
      <c r="U80" s="48"/>
      <c r="V80" s="48"/>
      <c r="W80" s="463" t="s">
        <v>5</v>
      </c>
      <c r="X80" s="463"/>
      <c r="Y80" s="463"/>
      <c r="Z80" s="463"/>
      <c r="AA80" s="463"/>
      <c r="AB80" s="463"/>
      <c r="AC80" s="464" t="str">
        <f>IFERROR(VLOOKUP(一番最初に入力!C8,【適宜更新してください】法人情報!1:1048576,5,0),"")</f>
        <v/>
      </c>
      <c r="AD80" s="464"/>
      <c r="AE80" s="464"/>
      <c r="AF80" s="464"/>
      <c r="AG80" s="464"/>
      <c r="AH80" s="464"/>
      <c r="AI80" s="464"/>
      <c r="AJ80" s="464"/>
      <c r="AK80" s="464"/>
      <c r="AL80" s="464"/>
    </row>
    <row r="81" spans="1:38" ht="18" customHeight="1" x14ac:dyDescent="0.15">
      <c r="A81" s="48"/>
      <c r="B81" s="48"/>
      <c r="C81" s="48"/>
      <c r="D81" s="48"/>
      <c r="E81" s="48"/>
      <c r="F81" s="48"/>
      <c r="G81" s="48"/>
      <c r="H81" s="48"/>
      <c r="I81" s="48"/>
      <c r="J81" s="48"/>
      <c r="K81" s="48"/>
      <c r="L81" s="48"/>
      <c r="M81" s="48"/>
      <c r="N81" s="48"/>
      <c r="O81" s="48"/>
      <c r="P81" s="48"/>
      <c r="Q81" s="48"/>
      <c r="R81" s="48"/>
      <c r="S81" s="48"/>
      <c r="T81" s="48"/>
      <c r="U81" s="48"/>
      <c r="V81" s="48"/>
      <c r="W81" s="465" t="s">
        <v>6</v>
      </c>
      <c r="X81" s="465"/>
      <c r="Y81" s="465"/>
      <c r="Z81" s="465"/>
      <c r="AA81" s="465"/>
      <c r="AB81" s="465"/>
      <c r="AC81" s="466"/>
      <c r="AD81" s="466"/>
      <c r="AE81" s="466"/>
      <c r="AF81" s="466"/>
      <c r="AG81" s="466"/>
      <c r="AH81" s="466"/>
      <c r="AI81" s="466"/>
      <c r="AJ81" s="466"/>
      <c r="AK81" s="466"/>
      <c r="AL81" s="466"/>
    </row>
  </sheetData>
  <sheetProtection algorithmName="SHA-512" hashValue="xCl31uyK1fG1EVcPsfl3/swqwwt9YlBTBTri9XGe+lrssIuKP1TFc2zjKJF9PEVAP87/dArjpmagnP8uIdzEfg==" saltValue="mH3N1MnlFAwRWfBZDpiU8A==" spinCount="100000" sheet="1" insertRows="0"/>
  <mergeCells count="115">
    <mergeCell ref="C48:T48"/>
    <mergeCell ref="D38:T38"/>
    <mergeCell ref="C64:O64"/>
    <mergeCell ref="C65:T65"/>
    <mergeCell ref="C66:T66"/>
    <mergeCell ref="C49:T49"/>
    <mergeCell ref="U38:AK38"/>
    <mergeCell ref="AO35:AQ35"/>
    <mergeCell ref="AR35:AS35"/>
    <mergeCell ref="AO36:AQ36"/>
    <mergeCell ref="AR36:AS36"/>
    <mergeCell ref="AO37:AQ37"/>
    <mergeCell ref="AR37:AS37"/>
    <mergeCell ref="AO38:AQ38"/>
    <mergeCell ref="AR38:AS38"/>
    <mergeCell ref="AJ61:AL61"/>
    <mergeCell ref="U48:AK48"/>
    <mergeCell ref="U41:AK41"/>
    <mergeCell ref="U42:AK42"/>
    <mergeCell ref="U43:AK43"/>
    <mergeCell ref="U44:AK44"/>
    <mergeCell ref="U49:AK49"/>
    <mergeCell ref="C71:T71"/>
    <mergeCell ref="U71:AK71"/>
    <mergeCell ref="U72:AK72"/>
    <mergeCell ref="U70:AK70"/>
    <mergeCell ref="U64:AK64"/>
    <mergeCell ref="U65:AK65"/>
    <mergeCell ref="U66:AK66"/>
    <mergeCell ref="C63:O63"/>
    <mergeCell ref="U63:AK63"/>
    <mergeCell ref="F36:T36"/>
    <mergeCell ref="U36:AK36"/>
    <mergeCell ref="F37:T37"/>
    <mergeCell ref="U37:AK37"/>
    <mergeCell ref="U34:AK34"/>
    <mergeCell ref="U35:AK35"/>
    <mergeCell ref="E33:T33"/>
    <mergeCell ref="U33:AK33"/>
    <mergeCell ref="E34:T34"/>
    <mergeCell ref="E35:T35"/>
    <mergeCell ref="AJ2:AK2"/>
    <mergeCell ref="C11:T11"/>
    <mergeCell ref="W3:AL3"/>
    <mergeCell ref="W4:AL4"/>
    <mergeCell ref="X16:AK16"/>
    <mergeCell ref="X17:AK17"/>
    <mergeCell ref="V16:W16"/>
    <mergeCell ref="V17:W17"/>
    <mergeCell ref="C15:J15"/>
    <mergeCell ref="V15:AL15"/>
    <mergeCell ref="C16:P18"/>
    <mergeCell ref="V18:W18"/>
    <mergeCell ref="X18:AK18"/>
    <mergeCell ref="AD6:AL6"/>
    <mergeCell ref="Q5:V6"/>
    <mergeCell ref="W6:AC6"/>
    <mergeCell ref="U11:AK11"/>
    <mergeCell ref="C12:T12"/>
    <mergeCell ref="U12:AK12"/>
    <mergeCell ref="C19:P19"/>
    <mergeCell ref="U19:AL19"/>
    <mergeCell ref="E32:T32"/>
    <mergeCell ref="U25:AK25"/>
    <mergeCell ref="U24:AK24"/>
    <mergeCell ref="U23:W23"/>
    <mergeCell ref="U22:X22"/>
    <mergeCell ref="B13:B14"/>
    <mergeCell ref="C13:T14"/>
    <mergeCell ref="U13:AC13"/>
    <mergeCell ref="AD13:AL13"/>
    <mergeCell ref="U14:AC14"/>
    <mergeCell ref="AD14:AE14"/>
    <mergeCell ref="AF14:AG14"/>
    <mergeCell ref="AJ14:AK14"/>
    <mergeCell ref="AH14:AI14"/>
    <mergeCell ref="C27:AL27"/>
    <mergeCell ref="U32:AK32"/>
    <mergeCell ref="C30:T30"/>
    <mergeCell ref="D31:T31"/>
    <mergeCell ref="U30:AK30"/>
    <mergeCell ref="U31:AK31"/>
    <mergeCell ref="B51:B52"/>
    <mergeCell ref="C51:T52"/>
    <mergeCell ref="U51:AC51"/>
    <mergeCell ref="AD51:AL51"/>
    <mergeCell ref="U52:AC52"/>
    <mergeCell ref="AJ52:AK52"/>
    <mergeCell ref="AH52:AI52"/>
    <mergeCell ref="AF52:AG52"/>
    <mergeCell ref="AD52:AE52"/>
    <mergeCell ref="W80:AB80"/>
    <mergeCell ref="AC80:AL80"/>
    <mergeCell ref="W81:AB81"/>
    <mergeCell ref="AC81:AL81"/>
    <mergeCell ref="B53:B56"/>
    <mergeCell ref="C53:T56"/>
    <mergeCell ref="B57:B59"/>
    <mergeCell ref="C57:T59"/>
    <mergeCell ref="X79:Y79"/>
    <mergeCell ref="AA79:AB79"/>
    <mergeCell ref="V53:W53"/>
    <mergeCell ref="V54:W54"/>
    <mergeCell ref="V55:W55"/>
    <mergeCell ref="U57:AL59"/>
    <mergeCell ref="V56:W56"/>
    <mergeCell ref="X54:AK54"/>
    <mergeCell ref="X55:AK55"/>
    <mergeCell ref="X56:AK56"/>
    <mergeCell ref="C74:AL74"/>
    <mergeCell ref="AJ67:AL67"/>
    <mergeCell ref="C69:T69"/>
    <mergeCell ref="U69:AK69"/>
    <mergeCell ref="C70:T70"/>
    <mergeCell ref="C72:T72"/>
  </mergeCells>
  <phoneticPr fontId="7"/>
  <conditionalFormatting sqref="B12:AL13 B15:AL15 B14:AD14 AF14 AH14 AL14 B19:AL19 B16:V18 X16 AL16:AL18 B20 A21">
    <cfRule type="expression" dxfId="157" priority="34">
      <formula>$U$11=0</formula>
    </cfRule>
  </conditionalFormatting>
  <conditionalFormatting sqref="B51:AL51 B58:T59 B52:AD52 AL52 AH52 AF52 B53:V56 X53:AL53 AL54:AL56 X54:X56 B57:U57">
    <cfRule type="expression" dxfId="156" priority="7">
      <formula>$U$48=0</formula>
    </cfRule>
  </conditionalFormatting>
  <conditionalFormatting sqref="W6:AC6">
    <cfRule type="containsBlanks" dxfId="155" priority="48">
      <formula>LEN(TRIM(W6))=0</formula>
    </cfRule>
  </conditionalFormatting>
  <conditionalFormatting sqref="AD6:AL6">
    <cfRule type="containsBlanks" dxfId="154" priority="53">
      <formula>LEN(TRIM(AD6))=0</formula>
    </cfRule>
  </conditionalFormatting>
  <conditionalFormatting sqref="AC81:AL81">
    <cfRule type="containsBlanks" dxfId="153" priority="46">
      <formula>LEN(TRIM(AC81))=0</formula>
    </cfRule>
  </conditionalFormatting>
  <conditionalFormatting sqref="AF14:AG14">
    <cfRule type="containsBlanks" dxfId="152" priority="50">
      <formula>LEN(TRIM(AF14))=0</formula>
    </cfRule>
  </conditionalFormatting>
  <conditionalFormatting sqref="AJ14">
    <cfRule type="expression" dxfId="151" priority="43">
      <formula>$U$11=0</formula>
    </cfRule>
  </conditionalFormatting>
  <conditionalFormatting sqref="AJ14:AK14">
    <cfRule type="containsBlanks" dxfId="150" priority="44">
      <formula>LEN(TRIM(AJ14))=0</formula>
    </cfRule>
  </conditionalFormatting>
  <conditionalFormatting sqref="X16:AK16">
    <cfRule type="notContainsBlanks" dxfId="149" priority="45">
      <formula>LEN(TRIM(X16))&gt;0</formula>
    </cfRule>
    <cfRule type="expression" dxfId="148" priority="54">
      <formula>$U$16="○"</formula>
    </cfRule>
  </conditionalFormatting>
  <conditionalFormatting sqref="X17">
    <cfRule type="expression" dxfId="147" priority="31">
      <formula>$U$11=0</formula>
    </cfRule>
  </conditionalFormatting>
  <conditionalFormatting sqref="X17:AK17">
    <cfRule type="notContainsBlanks" dxfId="146" priority="32">
      <formula>LEN(TRIM(X17))&gt;0</formula>
    </cfRule>
    <cfRule type="expression" dxfId="145" priority="33">
      <formula>$U$17="○"</formula>
    </cfRule>
  </conditionalFormatting>
  <conditionalFormatting sqref="X18">
    <cfRule type="expression" dxfId="144" priority="28">
      <formula>$U$11=0</formula>
    </cfRule>
  </conditionalFormatting>
  <conditionalFormatting sqref="X18:AK18">
    <cfRule type="notContainsBlanks" dxfId="143" priority="29">
      <formula>LEN(TRIM(X18))&gt;0</formula>
    </cfRule>
    <cfRule type="expression" dxfId="142" priority="30">
      <formula>$U$18="○"</formula>
    </cfRule>
  </conditionalFormatting>
  <conditionalFormatting sqref="U12:AK12">
    <cfRule type="notContainsBlanks" dxfId="141" priority="26">
      <formula>LEN(TRIM(U12))&gt;0</formula>
    </cfRule>
    <cfRule type="expression" dxfId="140" priority="27">
      <formula>$U$11&gt;0</formula>
    </cfRule>
  </conditionalFormatting>
  <conditionalFormatting sqref="U19:AL19">
    <cfRule type="notContainsBlanks" dxfId="139" priority="24">
      <formula>LEN(TRIM(U19))&gt;0</formula>
    </cfRule>
    <cfRule type="expression" dxfId="138" priority="25">
      <formula>$U$11&gt;0</formula>
    </cfRule>
  </conditionalFormatting>
  <conditionalFormatting sqref="U32:AK32">
    <cfRule type="containsBlanks" dxfId="137" priority="23">
      <formula>LEN(TRIM(U32))=0</formula>
    </cfRule>
  </conditionalFormatting>
  <conditionalFormatting sqref="U34:AK34">
    <cfRule type="containsBlanks" dxfId="136" priority="22">
      <formula>LEN(TRIM(U34))=0</formula>
    </cfRule>
  </conditionalFormatting>
  <conditionalFormatting sqref="U36:AK36">
    <cfRule type="containsBlanks" dxfId="135" priority="21">
      <formula>LEN(TRIM(U36))=0</formula>
    </cfRule>
  </conditionalFormatting>
  <conditionalFormatting sqref="U37:AK37">
    <cfRule type="containsBlanks" dxfId="134" priority="20">
      <formula>LEN(TRIM(U37))=0</formula>
    </cfRule>
  </conditionalFormatting>
  <conditionalFormatting sqref="U38:AK38">
    <cfRule type="containsBlanks" dxfId="133" priority="18">
      <formula>LEN(TRIM(U38))=0</formula>
    </cfRule>
  </conditionalFormatting>
  <conditionalFormatting sqref="AF52:AG52">
    <cfRule type="containsBlanks" dxfId="132" priority="49">
      <formula>LEN(TRIM(AF52))=0</formula>
    </cfRule>
  </conditionalFormatting>
  <conditionalFormatting sqref="AJ52">
    <cfRule type="expression" dxfId="131" priority="15">
      <formula>$U$48=0</formula>
    </cfRule>
  </conditionalFormatting>
  <conditionalFormatting sqref="AJ52:AK52">
    <cfRule type="containsBlanks" dxfId="130" priority="16">
      <formula>LEN(TRIM(AJ52))=0</formula>
    </cfRule>
  </conditionalFormatting>
  <conditionalFormatting sqref="X54:AK56">
    <cfRule type="expression" dxfId="129" priority="17">
      <formula>U54="○"</formula>
    </cfRule>
  </conditionalFormatting>
  <conditionalFormatting sqref="X54:AK54">
    <cfRule type="notContainsBlanks" dxfId="128" priority="12">
      <formula>LEN(TRIM(X54))&gt;0</formula>
    </cfRule>
  </conditionalFormatting>
  <conditionalFormatting sqref="X55:AK55">
    <cfRule type="notContainsBlanks" dxfId="127" priority="10">
      <formula>LEN(TRIM(X55))&gt;0</formula>
    </cfRule>
  </conditionalFormatting>
  <conditionalFormatting sqref="X56:AK56">
    <cfRule type="notContainsBlanks" dxfId="126" priority="9">
      <formula>LEN(TRIM(X56))&gt;0</formula>
    </cfRule>
  </conditionalFormatting>
  <conditionalFormatting sqref="U57">
    <cfRule type="notContainsBlanks" dxfId="125" priority="8">
      <formula>LEN(TRIM(U57))&gt;0</formula>
    </cfRule>
    <cfRule type="containsBlanks" dxfId="124" priority="11">
      <formula>LEN(TRIM(U57))=0</formula>
    </cfRule>
  </conditionalFormatting>
  <conditionalFormatting sqref="AI26 AF26 AD26 AB26 W26 U26 S26">
    <cfRule type="containsBlanks" dxfId="123" priority="1">
      <formula>LEN(TRIM(S26))=0</formula>
    </cfRule>
  </conditionalFormatting>
  <dataValidations count="5">
    <dataValidation type="list" allowBlank="1" showInputMessage="1" showErrorMessage="1" sqref="U53:U56 U15:U18">
      <formula1>$AR$1:$AR$1</formula1>
    </dataValidation>
    <dataValidation imeMode="disabled" allowBlank="1" showInputMessage="1" showErrorMessage="1" sqref="AD6:AL6 AF14:AG14 AJ14:AK14 U32:AK32 U36:AK38 AJ52:AK52 AF52:AG52 S26 U26 W26 AB26 AD26 AF26 AI26"/>
    <dataValidation type="whole" operator="greaterThanOrEqual" allowBlank="1" showInputMessage="1" showErrorMessage="1" sqref="AR35:AS36">
      <formula1>0</formula1>
    </dataValidation>
    <dataValidation type="list" allowBlank="1" showInputMessage="1" showErrorMessage="1" sqref="U52:AC52">
      <formula1>",有,無"</formula1>
    </dataValidation>
    <dataValidation type="list" allowBlank="1" showInputMessage="1" showErrorMessage="1" sqref="Z63:AL64 AL41:AL44 U67:AI68 U61:AI62">
      <formula1>"継続する,継続しない"</formula1>
    </dataValidation>
  </dataValidations>
  <printOptions horizontalCentered="1"/>
  <pageMargins left="0.59055118110236227" right="0.59055118110236227" top="0.43307086614173229" bottom="0.19685039370078741" header="0.35433070866141736" footer="0.23622047244094491"/>
  <pageSetup paperSize="9" scale="49" orientation="portrait" r:id="rId1"/>
  <headerFooter alignWithMargins="0"/>
  <drawing r:id="rId2"/>
  <legacy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5" tint="0.79998168889431442"/>
    <pageSetUpPr fitToPage="1"/>
  </sheetPr>
  <dimension ref="A1:AK121"/>
  <sheetViews>
    <sheetView showGridLines="0" view="pageBreakPreview" topLeftCell="L1" zoomScale="70" zoomScaleNormal="100" zoomScaleSheetLayoutView="70" workbookViewId="0">
      <selection activeCell="W11" sqref="W11"/>
    </sheetView>
  </sheetViews>
  <sheetFormatPr defaultColWidth="9.125" defaultRowHeight="16.5" x14ac:dyDescent="0.35"/>
  <cols>
    <col min="1" max="1" width="5.75" style="125" customWidth="1"/>
    <col min="2" max="3" width="4.625" style="125" customWidth="1"/>
    <col min="4" max="4" width="15" style="125" customWidth="1"/>
    <col min="5" max="5" width="9.625" style="125" bestFit="1" customWidth="1"/>
    <col min="6" max="6" width="16" style="125" customWidth="1"/>
    <col min="7" max="7" width="12.5" style="125" bestFit="1" customWidth="1"/>
    <col min="8" max="8" width="13.375" style="125" customWidth="1"/>
    <col min="9" max="9" width="14.25" style="125" customWidth="1"/>
    <col min="10" max="10" width="13.375" style="125" customWidth="1"/>
    <col min="11" max="11" width="16.875" style="125" customWidth="1"/>
    <col min="12" max="12" width="15.75" style="125" customWidth="1"/>
    <col min="13" max="24" width="13.25" style="125" customWidth="1"/>
    <col min="25" max="25" width="15.75" style="125" customWidth="1"/>
    <col min="26" max="26" width="18.75" style="125" customWidth="1"/>
    <col min="27" max="27" width="14.75" style="125" customWidth="1"/>
    <col min="28" max="28" width="18.75" style="125" customWidth="1"/>
    <col min="29" max="31" width="15.75" style="125" customWidth="1"/>
    <col min="32" max="32" width="18.75" style="125" customWidth="1"/>
    <col min="33" max="35" width="15.75" style="125" customWidth="1"/>
    <col min="36" max="36" width="2.5" style="125" customWidth="1"/>
    <col min="37" max="16384" width="9.125" style="125"/>
  </cols>
  <sheetData>
    <row r="1" spans="1:37" ht="33.6" customHeight="1" thickBot="1" x14ac:dyDescent="0.4">
      <c r="A1" s="123" t="s">
        <v>66</v>
      </c>
      <c r="B1" s="124"/>
      <c r="C1" s="124"/>
      <c r="D1" s="124"/>
      <c r="E1" s="124"/>
      <c r="F1" s="124"/>
      <c r="G1" s="124"/>
      <c r="H1" s="124"/>
      <c r="I1" s="124"/>
      <c r="J1" s="124"/>
      <c r="K1" s="124"/>
      <c r="L1" s="124"/>
      <c r="M1" s="124"/>
      <c r="N1" s="124"/>
      <c r="O1" s="124"/>
      <c r="P1" s="124"/>
      <c r="Q1" s="124"/>
      <c r="R1" s="124"/>
      <c r="S1" s="124"/>
      <c r="T1" s="124"/>
      <c r="U1" s="124"/>
      <c r="V1" s="124"/>
      <c r="W1" s="124"/>
      <c r="X1" s="124"/>
      <c r="Y1" s="124"/>
      <c r="Z1" s="124"/>
      <c r="AA1" s="124"/>
    </row>
    <row r="2" spans="1:37" ht="33.6" customHeight="1" thickBot="1" x14ac:dyDescent="0.4">
      <c r="A2" s="126"/>
      <c r="B2" s="124"/>
      <c r="C2" s="124"/>
      <c r="D2" s="124"/>
      <c r="E2" s="124"/>
      <c r="F2" s="124"/>
      <c r="G2" s="124"/>
      <c r="H2" s="124"/>
      <c r="I2" s="124"/>
      <c r="J2" s="124"/>
      <c r="K2" s="124"/>
      <c r="L2" s="124"/>
      <c r="M2" s="124"/>
      <c r="N2" s="124"/>
      <c r="O2" s="124"/>
      <c r="P2" s="124"/>
      <c r="Q2" s="124"/>
      <c r="R2" s="124"/>
      <c r="S2" s="124"/>
      <c r="T2" s="124"/>
      <c r="U2" s="124"/>
      <c r="V2" s="659" t="s">
        <v>26</v>
      </c>
      <c r="W2" s="660"/>
      <c r="X2" s="661" t="str">
        <f>【様式10】実績報告書!W3</f>
        <v/>
      </c>
      <c r="Y2" s="662"/>
      <c r="Z2" s="662"/>
      <c r="AA2" s="662"/>
      <c r="AB2" s="663"/>
    </row>
    <row r="3" spans="1:37" ht="35.25" customHeight="1" thickBot="1" x14ac:dyDescent="0.55000000000000004">
      <c r="A3" s="126"/>
      <c r="B3" s="657" t="s">
        <v>1095</v>
      </c>
      <c r="C3" s="657"/>
      <c r="D3" s="657"/>
      <c r="E3" s="657"/>
      <c r="F3" s="657"/>
      <c r="G3" s="657"/>
      <c r="H3" s="657"/>
      <c r="I3" s="165">
        <v>160</v>
      </c>
      <c r="J3" s="43" t="s">
        <v>1096</v>
      </c>
      <c r="K3" s="97"/>
      <c r="L3" s="127"/>
      <c r="M3" s="127"/>
      <c r="N3" s="127"/>
      <c r="O3" s="127"/>
      <c r="P3" s="127"/>
      <c r="Q3" s="127"/>
      <c r="R3" s="127"/>
      <c r="S3" s="127"/>
      <c r="T3" s="127"/>
      <c r="U3" s="127"/>
      <c r="V3" s="127"/>
      <c r="W3" s="127"/>
      <c r="X3" s="127"/>
      <c r="Y3" s="128"/>
      <c r="Z3" s="128"/>
      <c r="AA3" s="128"/>
    </row>
    <row r="4" spans="1:37" ht="18" customHeight="1" x14ac:dyDescent="0.35">
      <c r="A4" s="126"/>
      <c r="K4" s="97"/>
      <c r="L4" s="127"/>
      <c r="M4" s="127"/>
      <c r="N4" s="127"/>
      <c r="O4" s="127"/>
      <c r="P4" s="127"/>
      <c r="Q4" s="127"/>
      <c r="R4" s="127"/>
      <c r="S4" s="127"/>
      <c r="T4" s="127"/>
      <c r="U4" s="127"/>
      <c r="V4" s="127"/>
      <c r="W4" s="127"/>
      <c r="X4" s="127"/>
      <c r="Y4" s="128"/>
      <c r="Z4" s="128"/>
      <c r="AA4" s="128"/>
      <c r="AB4" s="129"/>
    </row>
    <row r="5" spans="1:37" ht="26.25" customHeight="1" x14ac:dyDescent="0.4">
      <c r="A5" s="130" t="s">
        <v>48</v>
      </c>
      <c r="B5" s="131"/>
      <c r="C5" s="131"/>
      <c r="D5" s="131"/>
      <c r="E5" s="131"/>
      <c r="F5" s="131"/>
      <c r="G5" s="131"/>
      <c r="H5" s="124"/>
      <c r="I5" s="124"/>
      <c r="J5" s="124"/>
      <c r="K5" s="124"/>
      <c r="L5" s="124"/>
      <c r="M5" s="124"/>
      <c r="N5" s="124"/>
      <c r="O5" s="124"/>
      <c r="P5" s="124"/>
      <c r="Q5" s="124"/>
      <c r="R5" s="124"/>
      <c r="S5" s="124"/>
      <c r="T5" s="124"/>
      <c r="U5" s="124"/>
      <c r="V5" s="124"/>
      <c r="W5" s="124"/>
      <c r="X5" s="124"/>
      <c r="Y5" s="127"/>
      <c r="Z5" s="127"/>
      <c r="AA5" s="127"/>
      <c r="AB5" s="132"/>
      <c r="AC5" s="133"/>
      <c r="AD5" s="133"/>
      <c r="AE5" s="133"/>
      <c r="AF5" s="133"/>
      <c r="AG5" s="133"/>
      <c r="AH5" s="133"/>
      <c r="AI5" s="133"/>
      <c r="AJ5" s="133"/>
    </row>
    <row r="6" spans="1:37" ht="20.25" customHeight="1" thickBot="1" x14ac:dyDescent="0.45">
      <c r="A6" s="134"/>
      <c r="B6" s="134"/>
      <c r="C6" s="134"/>
      <c r="D6" s="134"/>
      <c r="E6" s="134"/>
      <c r="F6" s="134"/>
      <c r="G6" s="134"/>
      <c r="H6" s="134"/>
      <c r="I6" s="134"/>
      <c r="J6" s="134"/>
      <c r="K6" s="134"/>
      <c r="L6" s="134"/>
      <c r="M6" s="134"/>
      <c r="N6" s="134"/>
      <c r="O6" s="134"/>
      <c r="P6" s="134"/>
      <c r="Q6" s="134"/>
      <c r="R6" s="134"/>
      <c r="S6" s="134"/>
      <c r="T6" s="134"/>
      <c r="U6" s="134"/>
      <c r="V6" s="134"/>
      <c r="W6" s="134"/>
      <c r="X6" s="134"/>
      <c r="Y6" s="124"/>
      <c r="Z6" s="124"/>
      <c r="AA6" s="124"/>
      <c r="AB6" s="132"/>
      <c r="AC6" s="133"/>
      <c r="AD6" s="133"/>
      <c r="AE6" s="133"/>
      <c r="AF6" s="133"/>
      <c r="AG6" s="133"/>
      <c r="AH6" s="133"/>
      <c r="AI6" s="133"/>
      <c r="AJ6" s="133"/>
    </row>
    <row r="7" spans="1:37" ht="24.75" customHeight="1" x14ac:dyDescent="0.4">
      <c r="A7" s="680" t="s">
        <v>27</v>
      </c>
      <c r="B7" s="683" t="s">
        <v>28</v>
      </c>
      <c r="C7" s="684"/>
      <c r="D7" s="685"/>
      <c r="E7" s="692" t="s">
        <v>49</v>
      </c>
      <c r="F7" s="695" t="s">
        <v>50</v>
      </c>
      <c r="G7" s="695" t="s">
        <v>1097</v>
      </c>
      <c r="H7" s="698" t="s">
        <v>51</v>
      </c>
      <c r="I7" s="713" t="s">
        <v>67</v>
      </c>
      <c r="J7" s="714"/>
      <c r="K7" s="714"/>
      <c r="L7" s="701" t="s">
        <v>52</v>
      </c>
      <c r="M7" s="664" t="s">
        <v>1108</v>
      </c>
      <c r="N7" s="665"/>
      <c r="O7" s="665"/>
      <c r="P7" s="665"/>
      <c r="Q7" s="665"/>
      <c r="R7" s="665"/>
      <c r="S7" s="665"/>
      <c r="T7" s="665"/>
      <c r="U7" s="665"/>
      <c r="V7" s="665"/>
      <c r="W7" s="665"/>
      <c r="X7" s="666"/>
      <c r="Y7" s="704" t="s">
        <v>68</v>
      </c>
      <c r="Z7" s="707" t="s">
        <v>69</v>
      </c>
      <c r="AA7" s="707"/>
      <c r="AB7" s="708"/>
      <c r="AC7" s="133"/>
      <c r="AD7" s="133"/>
      <c r="AE7" s="133"/>
      <c r="AF7" s="133"/>
      <c r="AG7" s="133"/>
      <c r="AH7" s="133"/>
      <c r="AI7" s="133"/>
      <c r="AJ7" s="133"/>
      <c r="AK7" s="133"/>
    </row>
    <row r="8" spans="1:37" ht="30.75" customHeight="1" x14ac:dyDescent="0.35">
      <c r="A8" s="681"/>
      <c r="B8" s="686"/>
      <c r="C8" s="687"/>
      <c r="D8" s="688"/>
      <c r="E8" s="693"/>
      <c r="F8" s="696"/>
      <c r="G8" s="696"/>
      <c r="H8" s="699"/>
      <c r="I8" s="135"/>
      <c r="J8" s="715" t="s">
        <v>53</v>
      </c>
      <c r="K8" s="717" t="s">
        <v>54</v>
      </c>
      <c r="L8" s="702"/>
      <c r="M8" s="667" t="s">
        <v>1109</v>
      </c>
      <c r="N8" s="667" t="s">
        <v>1110</v>
      </c>
      <c r="O8" s="667" t="s">
        <v>1111</v>
      </c>
      <c r="P8" s="667" t="s">
        <v>1112</v>
      </c>
      <c r="Q8" s="667" t="s">
        <v>1113</v>
      </c>
      <c r="R8" s="667" t="s">
        <v>1114</v>
      </c>
      <c r="S8" s="667" t="s">
        <v>1115</v>
      </c>
      <c r="T8" s="667" t="s">
        <v>1116</v>
      </c>
      <c r="U8" s="667" t="s">
        <v>1117</v>
      </c>
      <c r="V8" s="667" t="s">
        <v>1118</v>
      </c>
      <c r="W8" s="667" t="s">
        <v>1119</v>
      </c>
      <c r="X8" s="667" t="s">
        <v>1120</v>
      </c>
      <c r="Y8" s="705"/>
      <c r="Z8" s="709"/>
      <c r="AA8" s="709"/>
      <c r="AB8" s="710"/>
    </row>
    <row r="9" spans="1:37" ht="30.75" customHeight="1" thickBot="1" x14ac:dyDescent="0.4">
      <c r="A9" s="682"/>
      <c r="B9" s="689"/>
      <c r="C9" s="690"/>
      <c r="D9" s="691"/>
      <c r="E9" s="694"/>
      <c r="F9" s="697"/>
      <c r="G9" s="697"/>
      <c r="H9" s="700"/>
      <c r="I9" s="136"/>
      <c r="J9" s="716"/>
      <c r="K9" s="716"/>
      <c r="L9" s="703"/>
      <c r="M9" s="668"/>
      <c r="N9" s="668"/>
      <c r="O9" s="668"/>
      <c r="P9" s="668"/>
      <c r="Q9" s="668"/>
      <c r="R9" s="668"/>
      <c r="S9" s="668"/>
      <c r="T9" s="668"/>
      <c r="U9" s="668"/>
      <c r="V9" s="668"/>
      <c r="W9" s="668"/>
      <c r="X9" s="668"/>
      <c r="Y9" s="706"/>
      <c r="Z9" s="711"/>
      <c r="AA9" s="711"/>
      <c r="AB9" s="712"/>
    </row>
    <row r="10" spans="1:37" ht="24" x14ac:dyDescent="0.35">
      <c r="A10" s="137">
        <v>1</v>
      </c>
      <c r="B10" s="658"/>
      <c r="C10" s="658"/>
      <c r="D10" s="658"/>
      <c r="E10" s="138"/>
      <c r="F10" s="138"/>
      <c r="G10" s="138"/>
      <c r="H10" s="139" t="str">
        <f>IF(F10="常勤",1,IF(F10="非常勤",ROUND(G10/$I$3,1),""))</f>
        <v/>
      </c>
      <c r="I10" s="140">
        <f>SUM(J10:K10)</f>
        <v>0</v>
      </c>
      <c r="J10" s="142">
        <f>SUM(M10:X10)</f>
        <v>0</v>
      </c>
      <c r="K10" s="142"/>
      <c r="L10" s="720"/>
      <c r="M10" s="141"/>
      <c r="N10" s="141"/>
      <c r="O10" s="141"/>
      <c r="P10" s="141"/>
      <c r="Q10" s="141"/>
      <c r="R10" s="141"/>
      <c r="S10" s="141"/>
      <c r="T10" s="141"/>
      <c r="U10" s="141"/>
      <c r="V10" s="141"/>
      <c r="W10" s="141"/>
      <c r="X10" s="141"/>
      <c r="Y10" s="143" t="str">
        <f>IFERROR(AVERAGE(M10:X10),"")</f>
        <v/>
      </c>
      <c r="Z10" s="722"/>
      <c r="AA10" s="722"/>
      <c r="AB10" s="723"/>
    </row>
    <row r="11" spans="1:37" ht="24" x14ac:dyDescent="0.35">
      <c r="A11" s="144">
        <f>A10+1</f>
        <v>2</v>
      </c>
      <c r="B11" s="653"/>
      <c r="C11" s="653"/>
      <c r="D11" s="653"/>
      <c r="E11" s="152"/>
      <c r="F11" s="145"/>
      <c r="G11" s="145"/>
      <c r="H11" s="146" t="str">
        <f t="shared" ref="H11:H57" si="0">IF(F11="常勤",1,IF(F11="非常勤",ROUND(G11/$I$3,1),""))</f>
        <v/>
      </c>
      <c r="I11" s="147">
        <f t="shared" ref="I11:I17" si="1">SUM(J11:K11)</f>
        <v>0</v>
      </c>
      <c r="J11" s="148">
        <f>SUM(M11:X11)</f>
        <v>0</v>
      </c>
      <c r="K11" s="149"/>
      <c r="L11" s="721"/>
      <c r="M11" s="148"/>
      <c r="N11" s="148"/>
      <c r="O11" s="148"/>
      <c r="P11" s="148"/>
      <c r="Q11" s="148"/>
      <c r="R11" s="148"/>
      <c r="S11" s="148"/>
      <c r="T11" s="148"/>
      <c r="U11" s="148"/>
      <c r="V11" s="148"/>
      <c r="W11" s="148"/>
      <c r="X11" s="148"/>
      <c r="Y11" s="150" t="str">
        <f t="shared" ref="Y11:Y74" si="2">IFERROR(AVERAGE(M11:X11),"")</f>
        <v/>
      </c>
      <c r="Z11" s="724"/>
      <c r="AA11" s="725"/>
      <c r="AB11" s="726"/>
    </row>
    <row r="12" spans="1:37" ht="24" x14ac:dyDescent="0.35">
      <c r="A12" s="151">
        <f t="shared" ref="A12:A106" si="3">A11+1</f>
        <v>3</v>
      </c>
      <c r="B12" s="653"/>
      <c r="C12" s="653"/>
      <c r="D12" s="653"/>
      <c r="E12" s="152"/>
      <c r="F12" s="145"/>
      <c r="G12" s="145"/>
      <c r="H12" s="146" t="str">
        <f t="shared" si="0"/>
        <v/>
      </c>
      <c r="I12" s="153">
        <f t="shared" si="1"/>
        <v>0</v>
      </c>
      <c r="J12" s="148">
        <f t="shared" ref="J12:J17" si="4">SUM(M12:X12)</f>
        <v>0</v>
      </c>
      <c r="K12" s="149"/>
      <c r="L12" s="721"/>
      <c r="M12" s="148"/>
      <c r="N12" s="148"/>
      <c r="O12" s="148"/>
      <c r="P12" s="148"/>
      <c r="Q12" s="148"/>
      <c r="R12" s="148"/>
      <c r="S12" s="148"/>
      <c r="T12" s="148"/>
      <c r="U12" s="148"/>
      <c r="V12" s="148"/>
      <c r="W12" s="148"/>
      <c r="X12" s="148"/>
      <c r="Y12" s="150" t="str">
        <f>IFERROR(AVERAGE(M12:X12),"")</f>
        <v/>
      </c>
      <c r="Z12" s="727"/>
      <c r="AA12" s="728"/>
      <c r="AB12" s="729"/>
    </row>
    <row r="13" spans="1:37" ht="24" x14ac:dyDescent="0.35">
      <c r="A13" s="144">
        <f t="shared" si="3"/>
        <v>4</v>
      </c>
      <c r="B13" s="653"/>
      <c r="C13" s="653"/>
      <c r="D13" s="653"/>
      <c r="E13" s="152"/>
      <c r="F13" s="145"/>
      <c r="G13" s="145"/>
      <c r="H13" s="146" t="str">
        <f t="shared" si="0"/>
        <v/>
      </c>
      <c r="I13" s="153">
        <f t="shared" si="1"/>
        <v>0</v>
      </c>
      <c r="J13" s="148">
        <f t="shared" si="4"/>
        <v>0</v>
      </c>
      <c r="K13" s="149"/>
      <c r="L13" s="721"/>
      <c r="M13" s="148"/>
      <c r="N13" s="148"/>
      <c r="O13" s="148"/>
      <c r="P13" s="148"/>
      <c r="Q13" s="148"/>
      <c r="R13" s="148"/>
      <c r="S13" s="148"/>
      <c r="T13" s="148"/>
      <c r="U13" s="148"/>
      <c r="V13" s="148"/>
      <c r="W13" s="148"/>
      <c r="X13" s="148"/>
      <c r="Y13" s="150" t="str">
        <f t="shared" si="2"/>
        <v/>
      </c>
      <c r="Z13" s="654"/>
      <c r="AA13" s="655"/>
      <c r="AB13" s="656"/>
    </row>
    <row r="14" spans="1:37" ht="24" x14ac:dyDescent="0.35">
      <c r="A14" s="151">
        <f t="shared" si="3"/>
        <v>5</v>
      </c>
      <c r="B14" s="653"/>
      <c r="C14" s="653"/>
      <c r="D14" s="653"/>
      <c r="E14" s="152"/>
      <c r="F14" s="145"/>
      <c r="G14" s="145"/>
      <c r="H14" s="146" t="str">
        <f t="shared" si="0"/>
        <v/>
      </c>
      <c r="I14" s="153">
        <f t="shared" si="1"/>
        <v>0</v>
      </c>
      <c r="J14" s="148">
        <f t="shared" si="4"/>
        <v>0</v>
      </c>
      <c r="K14" s="149"/>
      <c r="L14" s="721"/>
      <c r="M14" s="148"/>
      <c r="N14" s="148"/>
      <c r="O14" s="148"/>
      <c r="P14" s="148"/>
      <c r="Q14" s="148"/>
      <c r="R14" s="148"/>
      <c r="S14" s="148"/>
      <c r="T14" s="148"/>
      <c r="U14" s="148"/>
      <c r="V14" s="148"/>
      <c r="W14" s="148"/>
      <c r="X14" s="148"/>
      <c r="Y14" s="150" t="str">
        <f t="shared" si="2"/>
        <v/>
      </c>
      <c r="Z14" s="724"/>
      <c r="AA14" s="725"/>
      <c r="AB14" s="726"/>
    </row>
    <row r="15" spans="1:37" ht="24" x14ac:dyDescent="0.35">
      <c r="A15" s="144">
        <f t="shared" si="3"/>
        <v>6</v>
      </c>
      <c r="B15" s="653"/>
      <c r="C15" s="653"/>
      <c r="D15" s="653"/>
      <c r="E15" s="152"/>
      <c r="F15" s="145"/>
      <c r="G15" s="145"/>
      <c r="H15" s="146" t="str">
        <f t="shared" si="0"/>
        <v/>
      </c>
      <c r="I15" s="153">
        <f t="shared" si="1"/>
        <v>0</v>
      </c>
      <c r="J15" s="148">
        <f t="shared" si="4"/>
        <v>0</v>
      </c>
      <c r="K15" s="149"/>
      <c r="L15" s="721"/>
      <c r="M15" s="148"/>
      <c r="N15" s="148"/>
      <c r="O15" s="148"/>
      <c r="P15" s="148"/>
      <c r="Q15" s="148"/>
      <c r="R15" s="148"/>
      <c r="S15" s="148"/>
      <c r="T15" s="148"/>
      <c r="U15" s="148"/>
      <c r="V15" s="148"/>
      <c r="W15" s="148"/>
      <c r="X15" s="148"/>
      <c r="Y15" s="150" t="str">
        <f t="shared" si="2"/>
        <v/>
      </c>
      <c r="Z15" s="654"/>
      <c r="AA15" s="655"/>
      <c r="AB15" s="656"/>
    </row>
    <row r="16" spans="1:37" ht="24" x14ac:dyDescent="0.35">
      <c r="A16" s="151">
        <f t="shared" si="3"/>
        <v>7</v>
      </c>
      <c r="B16" s="653"/>
      <c r="C16" s="653"/>
      <c r="D16" s="653"/>
      <c r="E16" s="152"/>
      <c r="F16" s="145"/>
      <c r="G16" s="145"/>
      <c r="H16" s="146" t="str">
        <f t="shared" si="0"/>
        <v/>
      </c>
      <c r="I16" s="153">
        <f t="shared" si="1"/>
        <v>0</v>
      </c>
      <c r="J16" s="148">
        <f t="shared" si="4"/>
        <v>0</v>
      </c>
      <c r="K16" s="149"/>
      <c r="L16" s="721"/>
      <c r="M16" s="148"/>
      <c r="N16" s="148"/>
      <c r="O16" s="148"/>
      <c r="P16" s="148"/>
      <c r="Q16" s="148"/>
      <c r="R16" s="148"/>
      <c r="S16" s="148"/>
      <c r="T16" s="148"/>
      <c r="U16" s="148"/>
      <c r="V16" s="148"/>
      <c r="W16" s="148"/>
      <c r="X16" s="148"/>
      <c r="Y16" s="150" t="str">
        <f t="shared" si="2"/>
        <v/>
      </c>
      <c r="Z16" s="654"/>
      <c r="AA16" s="655"/>
      <c r="AB16" s="656"/>
    </row>
    <row r="17" spans="1:28" ht="24" x14ac:dyDescent="0.35">
      <c r="A17" s="144">
        <f t="shared" si="3"/>
        <v>8</v>
      </c>
      <c r="B17" s="653"/>
      <c r="C17" s="653"/>
      <c r="D17" s="653"/>
      <c r="E17" s="152"/>
      <c r="F17" s="145"/>
      <c r="G17" s="145"/>
      <c r="H17" s="146" t="str">
        <f t="shared" si="0"/>
        <v/>
      </c>
      <c r="I17" s="153">
        <f t="shared" si="1"/>
        <v>0</v>
      </c>
      <c r="J17" s="148">
        <f t="shared" si="4"/>
        <v>0</v>
      </c>
      <c r="K17" s="149"/>
      <c r="L17" s="721"/>
      <c r="M17" s="148"/>
      <c r="N17" s="148"/>
      <c r="O17" s="148"/>
      <c r="P17" s="148"/>
      <c r="Q17" s="148"/>
      <c r="R17" s="148"/>
      <c r="S17" s="148"/>
      <c r="T17" s="148"/>
      <c r="U17" s="148"/>
      <c r="V17" s="148"/>
      <c r="W17" s="148"/>
      <c r="X17" s="148"/>
      <c r="Y17" s="150" t="str">
        <f t="shared" si="2"/>
        <v/>
      </c>
      <c r="Z17" s="654"/>
      <c r="AA17" s="655"/>
      <c r="AB17" s="656"/>
    </row>
    <row r="18" spans="1:28" ht="24" x14ac:dyDescent="0.35">
      <c r="A18" s="151">
        <f t="shared" si="3"/>
        <v>9</v>
      </c>
      <c r="B18" s="653"/>
      <c r="C18" s="653"/>
      <c r="D18" s="653"/>
      <c r="E18" s="152"/>
      <c r="F18" s="145"/>
      <c r="G18" s="145"/>
      <c r="H18" s="146" t="str">
        <f t="shared" si="0"/>
        <v/>
      </c>
      <c r="I18" s="153">
        <f t="shared" ref="I18:I38" si="5">SUM(J18:K18)</f>
        <v>0</v>
      </c>
      <c r="J18" s="148">
        <f t="shared" ref="J18:J38" si="6">SUM(M18:X18)</f>
        <v>0</v>
      </c>
      <c r="K18" s="149"/>
      <c r="L18" s="721"/>
      <c r="M18" s="148"/>
      <c r="N18" s="148"/>
      <c r="O18" s="148"/>
      <c r="P18" s="148"/>
      <c r="Q18" s="148"/>
      <c r="R18" s="148"/>
      <c r="S18" s="148"/>
      <c r="T18" s="148"/>
      <c r="U18" s="148"/>
      <c r="V18" s="148"/>
      <c r="W18" s="148"/>
      <c r="X18" s="148"/>
      <c r="Y18" s="150" t="str">
        <f t="shared" si="2"/>
        <v/>
      </c>
      <c r="Z18" s="654"/>
      <c r="AA18" s="655"/>
      <c r="AB18" s="656"/>
    </row>
    <row r="19" spans="1:28" ht="24" x14ac:dyDescent="0.35">
      <c r="A19" s="144">
        <f t="shared" si="3"/>
        <v>10</v>
      </c>
      <c r="B19" s="653"/>
      <c r="C19" s="653"/>
      <c r="D19" s="653"/>
      <c r="E19" s="152"/>
      <c r="F19" s="145"/>
      <c r="G19" s="145"/>
      <c r="H19" s="146" t="str">
        <f t="shared" si="0"/>
        <v/>
      </c>
      <c r="I19" s="153">
        <f t="shared" si="5"/>
        <v>0</v>
      </c>
      <c r="J19" s="148">
        <f t="shared" si="6"/>
        <v>0</v>
      </c>
      <c r="K19" s="149"/>
      <c r="L19" s="721"/>
      <c r="M19" s="148"/>
      <c r="N19" s="148"/>
      <c r="O19" s="148"/>
      <c r="P19" s="148"/>
      <c r="Q19" s="148"/>
      <c r="R19" s="148"/>
      <c r="S19" s="148"/>
      <c r="T19" s="148"/>
      <c r="U19" s="148"/>
      <c r="V19" s="148"/>
      <c r="W19" s="148"/>
      <c r="X19" s="148"/>
      <c r="Y19" s="150" t="str">
        <f t="shared" si="2"/>
        <v/>
      </c>
      <c r="Z19" s="654"/>
      <c r="AA19" s="655"/>
      <c r="AB19" s="656"/>
    </row>
    <row r="20" spans="1:28" ht="24" x14ac:dyDescent="0.35">
      <c r="A20" s="151">
        <f t="shared" si="3"/>
        <v>11</v>
      </c>
      <c r="B20" s="653"/>
      <c r="C20" s="653"/>
      <c r="D20" s="653"/>
      <c r="E20" s="152"/>
      <c r="F20" s="145"/>
      <c r="G20" s="145"/>
      <c r="H20" s="146" t="str">
        <f t="shared" si="0"/>
        <v/>
      </c>
      <c r="I20" s="153">
        <f t="shared" si="5"/>
        <v>0</v>
      </c>
      <c r="J20" s="148">
        <f t="shared" si="6"/>
        <v>0</v>
      </c>
      <c r="K20" s="149"/>
      <c r="L20" s="721"/>
      <c r="M20" s="148"/>
      <c r="N20" s="148"/>
      <c r="O20" s="148"/>
      <c r="P20" s="148"/>
      <c r="Q20" s="148"/>
      <c r="R20" s="148"/>
      <c r="S20" s="148"/>
      <c r="T20" s="148"/>
      <c r="U20" s="148"/>
      <c r="V20" s="148"/>
      <c r="W20" s="148"/>
      <c r="X20" s="148"/>
      <c r="Y20" s="150" t="str">
        <f t="shared" si="2"/>
        <v/>
      </c>
      <c r="Z20" s="654"/>
      <c r="AA20" s="655"/>
      <c r="AB20" s="656"/>
    </row>
    <row r="21" spans="1:28" ht="24" x14ac:dyDescent="0.35">
      <c r="A21" s="144">
        <f t="shared" si="3"/>
        <v>12</v>
      </c>
      <c r="B21" s="653"/>
      <c r="C21" s="653"/>
      <c r="D21" s="653"/>
      <c r="E21" s="152"/>
      <c r="F21" s="145"/>
      <c r="G21" s="145"/>
      <c r="H21" s="146" t="str">
        <f t="shared" si="0"/>
        <v/>
      </c>
      <c r="I21" s="153">
        <f t="shared" si="5"/>
        <v>0</v>
      </c>
      <c r="J21" s="148">
        <f t="shared" si="6"/>
        <v>0</v>
      </c>
      <c r="K21" s="149"/>
      <c r="L21" s="721"/>
      <c r="M21" s="148"/>
      <c r="N21" s="148"/>
      <c r="O21" s="148"/>
      <c r="P21" s="148"/>
      <c r="Q21" s="148"/>
      <c r="R21" s="148"/>
      <c r="S21" s="148"/>
      <c r="T21" s="148"/>
      <c r="U21" s="148"/>
      <c r="V21" s="148"/>
      <c r="W21" s="148"/>
      <c r="X21" s="148"/>
      <c r="Y21" s="150" t="str">
        <f t="shared" si="2"/>
        <v/>
      </c>
      <c r="Z21" s="654"/>
      <c r="AA21" s="655"/>
      <c r="AB21" s="656"/>
    </row>
    <row r="22" spans="1:28" ht="24" x14ac:dyDescent="0.35">
      <c r="A22" s="151">
        <f t="shared" si="3"/>
        <v>13</v>
      </c>
      <c r="B22" s="653"/>
      <c r="C22" s="653"/>
      <c r="D22" s="653"/>
      <c r="E22" s="152"/>
      <c r="F22" s="145"/>
      <c r="G22" s="145"/>
      <c r="H22" s="146" t="str">
        <f t="shared" si="0"/>
        <v/>
      </c>
      <c r="I22" s="153">
        <f t="shared" si="5"/>
        <v>0</v>
      </c>
      <c r="J22" s="148">
        <f t="shared" si="6"/>
        <v>0</v>
      </c>
      <c r="K22" s="149"/>
      <c r="L22" s="721"/>
      <c r="M22" s="148"/>
      <c r="N22" s="148"/>
      <c r="O22" s="148"/>
      <c r="P22" s="148"/>
      <c r="Q22" s="148"/>
      <c r="R22" s="148"/>
      <c r="S22" s="148"/>
      <c r="T22" s="148"/>
      <c r="U22" s="148"/>
      <c r="V22" s="148"/>
      <c r="W22" s="148"/>
      <c r="X22" s="148"/>
      <c r="Y22" s="150" t="str">
        <f t="shared" si="2"/>
        <v/>
      </c>
      <c r="Z22" s="654"/>
      <c r="AA22" s="655"/>
      <c r="AB22" s="656"/>
    </row>
    <row r="23" spans="1:28" ht="24" x14ac:dyDescent="0.35">
      <c r="A23" s="144">
        <f t="shared" si="3"/>
        <v>14</v>
      </c>
      <c r="B23" s="653"/>
      <c r="C23" s="653"/>
      <c r="D23" s="653"/>
      <c r="E23" s="152"/>
      <c r="F23" s="145"/>
      <c r="G23" s="145"/>
      <c r="H23" s="146" t="str">
        <f t="shared" si="0"/>
        <v/>
      </c>
      <c r="I23" s="153">
        <f t="shared" si="5"/>
        <v>0</v>
      </c>
      <c r="J23" s="148">
        <f t="shared" si="6"/>
        <v>0</v>
      </c>
      <c r="K23" s="149"/>
      <c r="L23" s="721"/>
      <c r="M23" s="148"/>
      <c r="N23" s="148"/>
      <c r="O23" s="148"/>
      <c r="P23" s="148"/>
      <c r="Q23" s="148"/>
      <c r="R23" s="148"/>
      <c r="S23" s="148"/>
      <c r="T23" s="148"/>
      <c r="U23" s="148"/>
      <c r="V23" s="148"/>
      <c r="W23" s="148"/>
      <c r="X23" s="148"/>
      <c r="Y23" s="150" t="str">
        <f t="shared" si="2"/>
        <v/>
      </c>
      <c r="Z23" s="654"/>
      <c r="AA23" s="655"/>
      <c r="AB23" s="656"/>
    </row>
    <row r="24" spans="1:28" ht="24" x14ac:dyDescent="0.35">
      <c r="A24" s="151">
        <f t="shared" si="3"/>
        <v>15</v>
      </c>
      <c r="B24" s="653"/>
      <c r="C24" s="653"/>
      <c r="D24" s="653"/>
      <c r="E24" s="152"/>
      <c r="F24" s="145"/>
      <c r="G24" s="145"/>
      <c r="H24" s="146" t="str">
        <f t="shared" si="0"/>
        <v/>
      </c>
      <c r="I24" s="153">
        <f t="shared" si="5"/>
        <v>0</v>
      </c>
      <c r="J24" s="148">
        <f t="shared" si="6"/>
        <v>0</v>
      </c>
      <c r="K24" s="149"/>
      <c r="L24" s="721"/>
      <c r="M24" s="148"/>
      <c r="N24" s="148"/>
      <c r="O24" s="148"/>
      <c r="P24" s="148"/>
      <c r="Q24" s="148"/>
      <c r="R24" s="148"/>
      <c r="S24" s="148"/>
      <c r="T24" s="148"/>
      <c r="U24" s="148"/>
      <c r="V24" s="148"/>
      <c r="W24" s="148"/>
      <c r="X24" s="148"/>
      <c r="Y24" s="150" t="str">
        <f t="shared" si="2"/>
        <v/>
      </c>
      <c r="Z24" s="654"/>
      <c r="AA24" s="655"/>
      <c r="AB24" s="656"/>
    </row>
    <row r="25" spans="1:28" ht="24" x14ac:dyDescent="0.35">
      <c r="A25" s="144">
        <f t="shared" si="3"/>
        <v>16</v>
      </c>
      <c r="B25" s="653"/>
      <c r="C25" s="653"/>
      <c r="D25" s="653"/>
      <c r="E25" s="152"/>
      <c r="F25" s="145"/>
      <c r="G25" s="145"/>
      <c r="H25" s="146" t="str">
        <f t="shared" si="0"/>
        <v/>
      </c>
      <c r="I25" s="153">
        <f t="shared" si="5"/>
        <v>0</v>
      </c>
      <c r="J25" s="148">
        <f t="shared" si="6"/>
        <v>0</v>
      </c>
      <c r="K25" s="149"/>
      <c r="L25" s="721"/>
      <c r="M25" s="148"/>
      <c r="N25" s="148"/>
      <c r="O25" s="148"/>
      <c r="P25" s="148"/>
      <c r="Q25" s="148"/>
      <c r="R25" s="148"/>
      <c r="S25" s="148"/>
      <c r="T25" s="148"/>
      <c r="U25" s="148"/>
      <c r="V25" s="148"/>
      <c r="W25" s="148"/>
      <c r="X25" s="148"/>
      <c r="Y25" s="150" t="str">
        <f t="shared" si="2"/>
        <v/>
      </c>
      <c r="Z25" s="654"/>
      <c r="AA25" s="655"/>
      <c r="AB25" s="656"/>
    </row>
    <row r="26" spans="1:28" ht="24" x14ac:dyDescent="0.35">
      <c r="A26" s="151">
        <f t="shared" si="3"/>
        <v>17</v>
      </c>
      <c r="B26" s="653"/>
      <c r="C26" s="653"/>
      <c r="D26" s="653"/>
      <c r="E26" s="152"/>
      <c r="F26" s="145"/>
      <c r="G26" s="145"/>
      <c r="H26" s="146" t="str">
        <f t="shared" si="0"/>
        <v/>
      </c>
      <c r="I26" s="153">
        <f t="shared" si="5"/>
        <v>0</v>
      </c>
      <c r="J26" s="148">
        <f t="shared" si="6"/>
        <v>0</v>
      </c>
      <c r="K26" s="149"/>
      <c r="L26" s="721"/>
      <c r="M26" s="148"/>
      <c r="N26" s="148"/>
      <c r="O26" s="148"/>
      <c r="P26" s="148"/>
      <c r="Q26" s="148"/>
      <c r="R26" s="148"/>
      <c r="S26" s="148"/>
      <c r="T26" s="148"/>
      <c r="U26" s="148"/>
      <c r="V26" s="148"/>
      <c r="W26" s="148"/>
      <c r="X26" s="148"/>
      <c r="Y26" s="150" t="str">
        <f t="shared" si="2"/>
        <v/>
      </c>
      <c r="Z26" s="654"/>
      <c r="AA26" s="655"/>
      <c r="AB26" s="656"/>
    </row>
    <row r="27" spans="1:28" ht="24" x14ac:dyDescent="0.35">
      <c r="A27" s="144">
        <f t="shared" si="3"/>
        <v>18</v>
      </c>
      <c r="B27" s="653"/>
      <c r="C27" s="653"/>
      <c r="D27" s="653"/>
      <c r="E27" s="152"/>
      <c r="F27" s="145"/>
      <c r="G27" s="145"/>
      <c r="H27" s="146" t="str">
        <f t="shared" si="0"/>
        <v/>
      </c>
      <c r="I27" s="153">
        <f t="shared" si="5"/>
        <v>0</v>
      </c>
      <c r="J27" s="148">
        <f t="shared" si="6"/>
        <v>0</v>
      </c>
      <c r="K27" s="149"/>
      <c r="L27" s="721"/>
      <c r="M27" s="148"/>
      <c r="N27" s="148"/>
      <c r="O27" s="148"/>
      <c r="P27" s="148"/>
      <c r="Q27" s="148"/>
      <c r="R27" s="148"/>
      <c r="S27" s="148"/>
      <c r="T27" s="148"/>
      <c r="U27" s="148"/>
      <c r="V27" s="148"/>
      <c r="W27" s="148"/>
      <c r="X27" s="148"/>
      <c r="Y27" s="150" t="str">
        <f t="shared" si="2"/>
        <v/>
      </c>
      <c r="Z27" s="654"/>
      <c r="AA27" s="655"/>
      <c r="AB27" s="656"/>
    </row>
    <row r="28" spans="1:28" ht="24" x14ac:dyDescent="0.35">
      <c r="A28" s="151">
        <f t="shared" si="3"/>
        <v>19</v>
      </c>
      <c r="B28" s="653"/>
      <c r="C28" s="653"/>
      <c r="D28" s="653"/>
      <c r="E28" s="152"/>
      <c r="F28" s="145"/>
      <c r="G28" s="145"/>
      <c r="H28" s="146" t="str">
        <f t="shared" si="0"/>
        <v/>
      </c>
      <c r="I28" s="153">
        <f t="shared" si="5"/>
        <v>0</v>
      </c>
      <c r="J28" s="148">
        <f t="shared" si="6"/>
        <v>0</v>
      </c>
      <c r="K28" s="149"/>
      <c r="L28" s="721"/>
      <c r="M28" s="148"/>
      <c r="N28" s="148"/>
      <c r="O28" s="148"/>
      <c r="P28" s="148"/>
      <c r="Q28" s="148"/>
      <c r="R28" s="148"/>
      <c r="S28" s="148"/>
      <c r="T28" s="148"/>
      <c r="U28" s="148"/>
      <c r="V28" s="148"/>
      <c r="W28" s="148"/>
      <c r="X28" s="148"/>
      <c r="Y28" s="150" t="str">
        <f t="shared" si="2"/>
        <v/>
      </c>
      <c r="Z28" s="654"/>
      <c r="AA28" s="655"/>
      <c r="AB28" s="656"/>
    </row>
    <row r="29" spans="1:28" ht="24" x14ac:dyDescent="0.35">
      <c r="A29" s="144">
        <f t="shared" si="3"/>
        <v>20</v>
      </c>
      <c r="B29" s="653"/>
      <c r="C29" s="653"/>
      <c r="D29" s="653"/>
      <c r="E29" s="152"/>
      <c r="F29" s="145"/>
      <c r="G29" s="145"/>
      <c r="H29" s="146" t="str">
        <f t="shared" si="0"/>
        <v/>
      </c>
      <c r="I29" s="153">
        <f t="shared" si="5"/>
        <v>0</v>
      </c>
      <c r="J29" s="148">
        <f t="shared" si="6"/>
        <v>0</v>
      </c>
      <c r="K29" s="149"/>
      <c r="L29" s="721"/>
      <c r="M29" s="148"/>
      <c r="N29" s="148"/>
      <c r="O29" s="148"/>
      <c r="P29" s="148"/>
      <c r="Q29" s="148"/>
      <c r="R29" s="148"/>
      <c r="S29" s="148"/>
      <c r="T29" s="148"/>
      <c r="U29" s="148"/>
      <c r="V29" s="148"/>
      <c r="W29" s="148"/>
      <c r="X29" s="148"/>
      <c r="Y29" s="150" t="str">
        <f t="shared" si="2"/>
        <v/>
      </c>
      <c r="Z29" s="654"/>
      <c r="AA29" s="655"/>
      <c r="AB29" s="656"/>
    </row>
    <row r="30" spans="1:28" ht="24" x14ac:dyDescent="0.35">
      <c r="A30" s="151">
        <f t="shared" si="3"/>
        <v>21</v>
      </c>
      <c r="B30" s="653"/>
      <c r="C30" s="653"/>
      <c r="D30" s="653"/>
      <c r="E30" s="152"/>
      <c r="F30" s="145"/>
      <c r="G30" s="145"/>
      <c r="H30" s="146" t="str">
        <f t="shared" si="0"/>
        <v/>
      </c>
      <c r="I30" s="153">
        <f t="shared" si="5"/>
        <v>0</v>
      </c>
      <c r="J30" s="148">
        <f t="shared" si="6"/>
        <v>0</v>
      </c>
      <c r="K30" s="149"/>
      <c r="L30" s="721"/>
      <c r="M30" s="148"/>
      <c r="N30" s="148"/>
      <c r="O30" s="148"/>
      <c r="P30" s="148"/>
      <c r="Q30" s="148"/>
      <c r="R30" s="148"/>
      <c r="S30" s="148"/>
      <c r="T30" s="148"/>
      <c r="U30" s="148"/>
      <c r="V30" s="148"/>
      <c r="W30" s="148"/>
      <c r="X30" s="148"/>
      <c r="Y30" s="150" t="str">
        <f t="shared" si="2"/>
        <v/>
      </c>
      <c r="Z30" s="654"/>
      <c r="AA30" s="655"/>
      <c r="AB30" s="656"/>
    </row>
    <row r="31" spans="1:28" ht="24" x14ac:dyDescent="0.35">
      <c r="A31" s="144">
        <f t="shared" si="3"/>
        <v>22</v>
      </c>
      <c r="B31" s="653"/>
      <c r="C31" s="653"/>
      <c r="D31" s="653"/>
      <c r="E31" s="152"/>
      <c r="F31" s="145"/>
      <c r="G31" s="145"/>
      <c r="H31" s="146" t="str">
        <f t="shared" si="0"/>
        <v/>
      </c>
      <c r="I31" s="153">
        <f t="shared" si="5"/>
        <v>0</v>
      </c>
      <c r="J31" s="148">
        <f t="shared" si="6"/>
        <v>0</v>
      </c>
      <c r="K31" s="149"/>
      <c r="L31" s="721"/>
      <c r="M31" s="148"/>
      <c r="N31" s="148"/>
      <c r="O31" s="148"/>
      <c r="P31" s="148"/>
      <c r="Q31" s="148"/>
      <c r="R31" s="148"/>
      <c r="S31" s="148"/>
      <c r="T31" s="148"/>
      <c r="U31" s="148"/>
      <c r="V31" s="148"/>
      <c r="W31" s="148"/>
      <c r="X31" s="148"/>
      <c r="Y31" s="150" t="str">
        <f t="shared" si="2"/>
        <v/>
      </c>
      <c r="Z31" s="654"/>
      <c r="AA31" s="655"/>
      <c r="AB31" s="656"/>
    </row>
    <row r="32" spans="1:28" ht="24" x14ac:dyDescent="0.35">
      <c r="A32" s="151">
        <f t="shared" si="3"/>
        <v>23</v>
      </c>
      <c r="B32" s="653"/>
      <c r="C32" s="653"/>
      <c r="D32" s="653"/>
      <c r="E32" s="152"/>
      <c r="F32" s="145"/>
      <c r="G32" s="145"/>
      <c r="H32" s="146" t="str">
        <f t="shared" si="0"/>
        <v/>
      </c>
      <c r="I32" s="153">
        <f t="shared" si="5"/>
        <v>0</v>
      </c>
      <c r="J32" s="148">
        <f t="shared" si="6"/>
        <v>0</v>
      </c>
      <c r="K32" s="149"/>
      <c r="L32" s="721"/>
      <c r="M32" s="148"/>
      <c r="N32" s="148"/>
      <c r="O32" s="148"/>
      <c r="P32" s="148"/>
      <c r="Q32" s="148"/>
      <c r="R32" s="148"/>
      <c r="S32" s="148"/>
      <c r="T32" s="148"/>
      <c r="U32" s="148"/>
      <c r="V32" s="148"/>
      <c r="W32" s="148"/>
      <c r="X32" s="148"/>
      <c r="Y32" s="150" t="str">
        <f t="shared" si="2"/>
        <v/>
      </c>
      <c r="Z32" s="654"/>
      <c r="AA32" s="655"/>
      <c r="AB32" s="656"/>
    </row>
    <row r="33" spans="1:28" ht="24" x14ac:dyDescent="0.35">
      <c r="A33" s="144">
        <f t="shared" si="3"/>
        <v>24</v>
      </c>
      <c r="B33" s="653"/>
      <c r="C33" s="653"/>
      <c r="D33" s="653"/>
      <c r="E33" s="152"/>
      <c r="F33" s="145"/>
      <c r="G33" s="145"/>
      <c r="H33" s="146" t="str">
        <f t="shared" si="0"/>
        <v/>
      </c>
      <c r="I33" s="153">
        <f t="shared" si="5"/>
        <v>0</v>
      </c>
      <c r="J33" s="148">
        <f t="shared" si="6"/>
        <v>0</v>
      </c>
      <c r="K33" s="149"/>
      <c r="L33" s="721"/>
      <c r="M33" s="148"/>
      <c r="N33" s="148"/>
      <c r="O33" s="148"/>
      <c r="P33" s="148"/>
      <c r="Q33" s="148"/>
      <c r="R33" s="148"/>
      <c r="S33" s="148"/>
      <c r="T33" s="148"/>
      <c r="U33" s="148"/>
      <c r="V33" s="148"/>
      <c r="W33" s="148"/>
      <c r="X33" s="148"/>
      <c r="Y33" s="150" t="str">
        <f t="shared" si="2"/>
        <v/>
      </c>
      <c r="Z33" s="654"/>
      <c r="AA33" s="655"/>
      <c r="AB33" s="656"/>
    </row>
    <row r="34" spans="1:28" ht="24" x14ac:dyDescent="0.35">
      <c r="A34" s="151">
        <f t="shared" si="3"/>
        <v>25</v>
      </c>
      <c r="B34" s="653"/>
      <c r="C34" s="653"/>
      <c r="D34" s="653"/>
      <c r="E34" s="152"/>
      <c r="F34" s="145"/>
      <c r="G34" s="145"/>
      <c r="H34" s="146" t="str">
        <f t="shared" si="0"/>
        <v/>
      </c>
      <c r="I34" s="153">
        <f t="shared" si="5"/>
        <v>0</v>
      </c>
      <c r="J34" s="148">
        <f t="shared" si="6"/>
        <v>0</v>
      </c>
      <c r="K34" s="149"/>
      <c r="L34" s="721"/>
      <c r="M34" s="148"/>
      <c r="N34" s="148"/>
      <c r="O34" s="148"/>
      <c r="P34" s="148"/>
      <c r="Q34" s="148"/>
      <c r="R34" s="148"/>
      <c r="S34" s="148"/>
      <c r="T34" s="148"/>
      <c r="U34" s="148"/>
      <c r="V34" s="148"/>
      <c r="W34" s="148"/>
      <c r="X34" s="148"/>
      <c r="Y34" s="150" t="str">
        <f t="shared" si="2"/>
        <v/>
      </c>
      <c r="Z34" s="654"/>
      <c r="AA34" s="655"/>
      <c r="AB34" s="656"/>
    </row>
    <row r="35" spans="1:28" ht="24" x14ac:dyDescent="0.35">
      <c r="A35" s="144">
        <f t="shared" si="3"/>
        <v>26</v>
      </c>
      <c r="B35" s="653"/>
      <c r="C35" s="653"/>
      <c r="D35" s="653"/>
      <c r="E35" s="152"/>
      <c r="F35" s="145"/>
      <c r="G35" s="145"/>
      <c r="H35" s="146" t="str">
        <f t="shared" si="0"/>
        <v/>
      </c>
      <c r="I35" s="153">
        <f t="shared" si="5"/>
        <v>0</v>
      </c>
      <c r="J35" s="148">
        <f t="shared" si="6"/>
        <v>0</v>
      </c>
      <c r="K35" s="149"/>
      <c r="L35" s="721"/>
      <c r="M35" s="148"/>
      <c r="N35" s="148"/>
      <c r="O35" s="148"/>
      <c r="P35" s="148"/>
      <c r="Q35" s="148"/>
      <c r="R35" s="148"/>
      <c r="S35" s="148"/>
      <c r="T35" s="148"/>
      <c r="U35" s="148"/>
      <c r="V35" s="148"/>
      <c r="W35" s="148"/>
      <c r="X35" s="148"/>
      <c r="Y35" s="150" t="str">
        <f t="shared" si="2"/>
        <v/>
      </c>
      <c r="Z35" s="654"/>
      <c r="AA35" s="655"/>
      <c r="AB35" s="656"/>
    </row>
    <row r="36" spans="1:28" ht="24" x14ac:dyDescent="0.35">
      <c r="A36" s="151">
        <f t="shared" si="3"/>
        <v>27</v>
      </c>
      <c r="B36" s="653"/>
      <c r="C36" s="653"/>
      <c r="D36" s="653"/>
      <c r="E36" s="152"/>
      <c r="F36" s="145"/>
      <c r="G36" s="145"/>
      <c r="H36" s="146" t="str">
        <f t="shared" si="0"/>
        <v/>
      </c>
      <c r="I36" s="153">
        <f t="shared" si="5"/>
        <v>0</v>
      </c>
      <c r="J36" s="148">
        <f t="shared" si="6"/>
        <v>0</v>
      </c>
      <c r="K36" s="149"/>
      <c r="L36" s="721"/>
      <c r="M36" s="148"/>
      <c r="N36" s="148"/>
      <c r="O36" s="148"/>
      <c r="P36" s="148"/>
      <c r="Q36" s="148"/>
      <c r="R36" s="148"/>
      <c r="S36" s="148"/>
      <c r="T36" s="148"/>
      <c r="U36" s="148"/>
      <c r="V36" s="148"/>
      <c r="W36" s="148"/>
      <c r="X36" s="148"/>
      <c r="Y36" s="150" t="str">
        <f t="shared" si="2"/>
        <v/>
      </c>
      <c r="Z36" s="654"/>
      <c r="AA36" s="655"/>
      <c r="AB36" s="656"/>
    </row>
    <row r="37" spans="1:28" ht="24" x14ac:dyDescent="0.35">
      <c r="A37" s="144">
        <f t="shared" si="3"/>
        <v>28</v>
      </c>
      <c r="B37" s="653"/>
      <c r="C37" s="653"/>
      <c r="D37" s="653"/>
      <c r="E37" s="152"/>
      <c r="F37" s="145"/>
      <c r="G37" s="145"/>
      <c r="H37" s="146" t="str">
        <f t="shared" si="0"/>
        <v/>
      </c>
      <c r="I37" s="153">
        <f t="shared" si="5"/>
        <v>0</v>
      </c>
      <c r="J37" s="148">
        <f t="shared" si="6"/>
        <v>0</v>
      </c>
      <c r="K37" s="149"/>
      <c r="L37" s="721"/>
      <c r="M37" s="148"/>
      <c r="N37" s="148"/>
      <c r="O37" s="148"/>
      <c r="P37" s="148"/>
      <c r="Q37" s="148"/>
      <c r="R37" s="148"/>
      <c r="S37" s="148"/>
      <c r="T37" s="148"/>
      <c r="U37" s="148"/>
      <c r="V37" s="148"/>
      <c r="W37" s="148"/>
      <c r="X37" s="148"/>
      <c r="Y37" s="150" t="str">
        <f t="shared" si="2"/>
        <v/>
      </c>
      <c r="Z37" s="654"/>
      <c r="AA37" s="655"/>
      <c r="AB37" s="656"/>
    </row>
    <row r="38" spans="1:28" ht="24" x14ac:dyDescent="0.35">
      <c r="A38" s="151">
        <f t="shared" si="3"/>
        <v>29</v>
      </c>
      <c r="B38" s="653"/>
      <c r="C38" s="653"/>
      <c r="D38" s="653"/>
      <c r="E38" s="152"/>
      <c r="F38" s="145"/>
      <c r="G38" s="145"/>
      <c r="H38" s="146" t="str">
        <f t="shared" si="0"/>
        <v/>
      </c>
      <c r="I38" s="153">
        <f t="shared" si="5"/>
        <v>0</v>
      </c>
      <c r="J38" s="148">
        <f t="shared" si="6"/>
        <v>0</v>
      </c>
      <c r="K38" s="149"/>
      <c r="L38" s="721"/>
      <c r="M38" s="148"/>
      <c r="N38" s="148"/>
      <c r="O38" s="148"/>
      <c r="P38" s="148"/>
      <c r="Q38" s="148"/>
      <c r="R38" s="148"/>
      <c r="S38" s="148"/>
      <c r="T38" s="148"/>
      <c r="U38" s="148"/>
      <c r="V38" s="148"/>
      <c r="W38" s="148"/>
      <c r="X38" s="148"/>
      <c r="Y38" s="150" t="str">
        <f t="shared" si="2"/>
        <v/>
      </c>
      <c r="Z38" s="654"/>
      <c r="AA38" s="655"/>
      <c r="AB38" s="656"/>
    </row>
    <row r="39" spans="1:28" ht="24" x14ac:dyDescent="0.35">
      <c r="A39" s="144">
        <f t="shared" si="3"/>
        <v>30</v>
      </c>
      <c r="B39" s="653"/>
      <c r="C39" s="653"/>
      <c r="D39" s="653"/>
      <c r="E39" s="152"/>
      <c r="F39" s="145"/>
      <c r="G39" s="145"/>
      <c r="H39" s="146" t="str">
        <f t="shared" si="0"/>
        <v/>
      </c>
      <c r="I39" s="153">
        <f t="shared" ref="I39:I57" si="7">SUM(J39:K39)</f>
        <v>0</v>
      </c>
      <c r="J39" s="148">
        <f t="shared" ref="J39:J57" si="8">SUM(M39:X39)</f>
        <v>0</v>
      </c>
      <c r="K39" s="149"/>
      <c r="L39" s="721"/>
      <c r="M39" s="148"/>
      <c r="N39" s="148"/>
      <c r="O39" s="148"/>
      <c r="P39" s="148"/>
      <c r="Q39" s="148"/>
      <c r="R39" s="148"/>
      <c r="S39" s="148"/>
      <c r="T39" s="148"/>
      <c r="U39" s="148"/>
      <c r="V39" s="148"/>
      <c r="W39" s="148"/>
      <c r="X39" s="148"/>
      <c r="Y39" s="150" t="str">
        <f t="shared" si="2"/>
        <v/>
      </c>
      <c r="Z39" s="654"/>
      <c r="AA39" s="655"/>
      <c r="AB39" s="656"/>
    </row>
    <row r="40" spans="1:28" ht="24" x14ac:dyDescent="0.35">
      <c r="A40" s="151">
        <f t="shared" si="3"/>
        <v>31</v>
      </c>
      <c r="B40" s="653"/>
      <c r="C40" s="653"/>
      <c r="D40" s="653"/>
      <c r="E40" s="152"/>
      <c r="F40" s="145"/>
      <c r="G40" s="145"/>
      <c r="H40" s="146" t="str">
        <f t="shared" si="0"/>
        <v/>
      </c>
      <c r="I40" s="153">
        <f t="shared" si="7"/>
        <v>0</v>
      </c>
      <c r="J40" s="148">
        <f t="shared" si="8"/>
        <v>0</v>
      </c>
      <c r="K40" s="149"/>
      <c r="L40" s="721"/>
      <c r="M40" s="148"/>
      <c r="N40" s="148"/>
      <c r="O40" s="148"/>
      <c r="P40" s="148"/>
      <c r="Q40" s="148"/>
      <c r="R40" s="148"/>
      <c r="S40" s="148"/>
      <c r="T40" s="148"/>
      <c r="U40" s="148"/>
      <c r="V40" s="148"/>
      <c r="W40" s="148"/>
      <c r="X40" s="148"/>
      <c r="Y40" s="150" t="str">
        <f t="shared" si="2"/>
        <v/>
      </c>
      <c r="Z40" s="654"/>
      <c r="AA40" s="655"/>
      <c r="AB40" s="656"/>
    </row>
    <row r="41" spans="1:28" ht="24" x14ac:dyDescent="0.35">
      <c r="A41" s="144">
        <f t="shared" si="3"/>
        <v>32</v>
      </c>
      <c r="B41" s="653"/>
      <c r="C41" s="653"/>
      <c r="D41" s="653"/>
      <c r="E41" s="152"/>
      <c r="F41" s="145"/>
      <c r="G41" s="145"/>
      <c r="H41" s="146" t="str">
        <f t="shared" si="0"/>
        <v/>
      </c>
      <c r="I41" s="153">
        <f t="shared" si="7"/>
        <v>0</v>
      </c>
      <c r="J41" s="148">
        <f t="shared" si="8"/>
        <v>0</v>
      </c>
      <c r="K41" s="149"/>
      <c r="L41" s="721"/>
      <c r="M41" s="148"/>
      <c r="N41" s="148"/>
      <c r="O41" s="148"/>
      <c r="P41" s="148"/>
      <c r="Q41" s="148"/>
      <c r="R41" s="148"/>
      <c r="S41" s="148"/>
      <c r="T41" s="148"/>
      <c r="U41" s="148"/>
      <c r="V41" s="148"/>
      <c r="W41" s="148"/>
      <c r="X41" s="148"/>
      <c r="Y41" s="150" t="str">
        <f t="shared" si="2"/>
        <v/>
      </c>
      <c r="Z41" s="654"/>
      <c r="AA41" s="655"/>
      <c r="AB41" s="656"/>
    </row>
    <row r="42" spans="1:28" ht="24" x14ac:dyDescent="0.35">
      <c r="A42" s="151">
        <f t="shared" si="3"/>
        <v>33</v>
      </c>
      <c r="B42" s="653"/>
      <c r="C42" s="653"/>
      <c r="D42" s="653"/>
      <c r="E42" s="152"/>
      <c r="F42" s="145"/>
      <c r="G42" s="145"/>
      <c r="H42" s="146" t="str">
        <f t="shared" si="0"/>
        <v/>
      </c>
      <c r="I42" s="153">
        <f t="shared" si="7"/>
        <v>0</v>
      </c>
      <c r="J42" s="148">
        <f t="shared" si="8"/>
        <v>0</v>
      </c>
      <c r="K42" s="149"/>
      <c r="L42" s="721"/>
      <c r="M42" s="148"/>
      <c r="N42" s="148"/>
      <c r="O42" s="148"/>
      <c r="P42" s="148"/>
      <c r="Q42" s="148"/>
      <c r="R42" s="148"/>
      <c r="S42" s="148"/>
      <c r="T42" s="148"/>
      <c r="U42" s="148"/>
      <c r="V42" s="148"/>
      <c r="W42" s="148"/>
      <c r="X42" s="148"/>
      <c r="Y42" s="150" t="str">
        <f t="shared" si="2"/>
        <v/>
      </c>
      <c r="Z42" s="654"/>
      <c r="AA42" s="655"/>
      <c r="AB42" s="656"/>
    </row>
    <row r="43" spans="1:28" ht="24" x14ac:dyDescent="0.35">
      <c r="A43" s="144">
        <f t="shared" si="3"/>
        <v>34</v>
      </c>
      <c r="B43" s="653"/>
      <c r="C43" s="653"/>
      <c r="D43" s="653"/>
      <c r="E43" s="152"/>
      <c r="F43" s="145"/>
      <c r="G43" s="145"/>
      <c r="H43" s="146" t="str">
        <f t="shared" si="0"/>
        <v/>
      </c>
      <c r="I43" s="153">
        <f t="shared" si="7"/>
        <v>0</v>
      </c>
      <c r="J43" s="148">
        <f t="shared" si="8"/>
        <v>0</v>
      </c>
      <c r="K43" s="149"/>
      <c r="L43" s="721"/>
      <c r="M43" s="148"/>
      <c r="N43" s="148"/>
      <c r="O43" s="148"/>
      <c r="P43" s="148"/>
      <c r="Q43" s="148"/>
      <c r="R43" s="148"/>
      <c r="S43" s="148"/>
      <c r="T43" s="148"/>
      <c r="U43" s="148"/>
      <c r="V43" s="148"/>
      <c r="W43" s="148"/>
      <c r="X43" s="148"/>
      <c r="Y43" s="150" t="str">
        <f t="shared" si="2"/>
        <v/>
      </c>
      <c r="Z43" s="654"/>
      <c r="AA43" s="655"/>
      <c r="AB43" s="656"/>
    </row>
    <row r="44" spans="1:28" ht="24" x14ac:dyDescent="0.35">
      <c r="A44" s="151">
        <f t="shared" si="3"/>
        <v>35</v>
      </c>
      <c r="B44" s="653"/>
      <c r="C44" s="653"/>
      <c r="D44" s="653"/>
      <c r="E44" s="152"/>
      <c r="F44" s="145"/>
      <c r="G44" s="145"/>
      <c r="H44" s="146" t="str">
        <f t="shared" si="0"/>
        <v/>
      </c>
      <c r="I44" s="153">
        <f t="shared" si="7"/>
        <v>0</v>
      </c>
      <c r="J44" s="148">
        <f t="shared" si="8"/>
        <v>0</v>
      </c>
      <c r="K44" s="149"/>
      <c r="L44" s="721"/>
      <c r="M44" s="148"/>
      <c r="N44" s="148"/>
      <c r="O44" s="148"/>
      <c r="P44" s="148"/>
      <c r="Q44" s="148"/>
      <c r="R44" s="148"/>
      <c r="S44" s="148"/>
      <c r="T44" s="148"/>
      <c r="U44" s="148"/>
      <c r="V44" s="148"/>
      <c r="W44" s="148"/>
      <c r="X44" s="148"/>
      <c r="Y44" s="150" t="str">
        <f t="shared" si="2"/>
        <v/>
      </c>
      <c r="Z44" s="654"/>
      <c r="AA44" s="655"/>
      <c r="AB44" s="656"/>
    </row>
    <row r="45" spans="1:28" ht="24" x14ac:dyDescent="0.35">
      <c r="A45" s="144">
        <f t="shared" si="3"/>
        <v>36</v>
      </c>
      <c r="B45" s="653"/>
      <c r="C45" s="653"/>
      <c r="D45" s="653"/>
      <c r="E45" s="152"/>
      <c r="F45" s="145"/>
      <c r="G45" s="145"/>
      <c r="H45" s="146" t="str">
        <f t="shared" si="0"/>
        <v/>
      </c>
      <c r="I45" s="153">
        <f t="shared" si="7"/>
        <v>0</v>
      </c>
      <c r="J45" s="148">
        <f t="shared" si="8"/>
        <v>0</v>
      </c>
      <c r="K45" s="149"/>
      <c r="L45" s="721"/>
      <c r="M45" s="148"/>
      <c r="N45" s="148"/>
      <c r="O45" s="148"/>
      <c r="P45" s="148"/>
      <c r="Q45" s="148"/>
      <c r="R45" s="148"/>
      <c r="S45" s="148"/>
      <c r="T45" s="148"/>
      <c r="U45" s="148"/>
      <c r="V45" s="148"/>
      <c r="W45" s="148"/>
      <c r="X45" s="148"/>
      <c r="Y45" s="150" t="str">
        <f t="shared" si="2"/>
        <v/>
      </c>
      <c r="Z45" s="654"/>
      <c r="AA45" s="655"/>
      <c r="AB45" s="656"/>
    </row>
    <row r="46" spans="1:28" ht="24" x14ac:dyDescent="0.35">
      <c r="A46" s="151">
        <f t="shared" si="3"/>
        <v>37</v>
      </c>
      <c r="B46" s="653"/>
      <c r="C46" s="653"/>
      <c r="D46" s="653"/>
      <c r="E46" s="152"/>
      <c r="F46" s="145"/>
      <c r="G46" s="145"/>
      <c r="H46" s="146" t="str">
        <f t="shared" si="0"/>
        <v/>
      </c>
      <c r="I46" s="153">
        <f t="shared" si="7"/>
        <v>0</v>
      </c>
      <c r="J46" s="148">
        <f t="shared" si="8"/>
        <v>0</v>
      </c>
      <c r="K46" s="149"/>
      <c r="L46" s="721"/>
      <c r="M46" s="148"/>
      <c r="N46" s="148"/>
      <c r="O46" s="148"/>
      <c r="P46" s="148"/>
      <c r="Q46" s="148"/>
      <c r="R46" s="148"/>
      <c r="S46" s="148"/>
      <c r="T46" s="148"/>
      <c r="U46" s="148"/>
      <c r="V46" s="148"/>
      <c r="W46" s="148"/>
      <c r="X46" s="148"/>
      <c r="Y46" s="150" t="str">
        <f t="shared" si="2"/>
        <v/>
      </c>
      <c r="Z46" s="654"/>
      <c r="AA46" s="655"/>
      <c r="AB46" s="656"/>
    </row>
    <row r="47" spans="1:28" ht="24" x14ac:dyDescent="0.35">
      <c r="A47" s="144">
        <f t="shared" si="3"/>
        <v>38</v>
      </c>
      <c r="B47" s="653"/>
      <c r="C47" s="653"/>
      <c r="D47" s="653"/>
      <c r="E47" s="152"/>
      <c r="F47" s="145"/>
      <c r="G47" s="145"/>
      <c r="H47" s="146" t="str">
        <f t="shared" si="0"/>
        <v/>
      </c>
      <c r="I47" s="153">
        <f t="shared" si="7"/>
        <v>0</v>
      </c>
      <c r="J47" s="148">
        <f t="shared" si="8"/>
        <v>0</v>
      </c>
      <c r="K47" s="149"/>
      <c r="L47" s="721"/>
      <c r="M47" s="148"/>
      <c r="N47" s="148"/>
      <c r="O47" s="148"/>
      <c r="P47" s="148"/>
      <c r="Q47" s="148"/>
      <c r="R47" s="148"/>
      <c r="S47" s="148"/>
      <c r="T47" s="148"/>
      <c r="U47" s="148"/>
      <c r="V47" s="148"/>
      <c r="W47" s="148"/>
      <c r="X47" s="148"/>
      <c r="Y47" s="150" t="str">
        <f t="shared" si="2"/>
        <v/>
      </c>
      <c r="Z47" s="654"/>
      <c r="AA47" s="655"/>
      <c r="AB47" s="656"/>
    </row>
    <row r="48" spans="1:28" ht="24" x14ac:dyDescent="0.35">
      <c r="A48" s="151">
        <f t="shared" si="3"/>
        <v>39</v>
      </c>
      <c r="B48" s="653"/>
      <c r="C48" s="653"/>
      <c r="D48" s="653"/>
      <c r="E48" s="152"/>
      <c r="F48" s="145"/>
      <c r="G48" s="145"/>
      <c r="H48" s="146" t="str">
        <f t="shared" si="0"/>
        <v/>
      </c>
      <c r="I48" s="153">
        <f t="shared" si="7"/>
        <v>0</v>
      </c>
      <c r="J48" s="148">
        <f t="shared" si="8"/>
        <v>0</v>
      </c>
      <c r="K48" s="149"/>
      <c r="L48" s="721"/>
      <c r="M48" s="148"/>
      <c r="N48" s="148"/>
      <c r="O48" s="148"/>
      <c r="P48" s="148"/>
      <c r="Q48" s="148"/>
      <c r="R48" s="148"/>
      <c r="S48" s="148"/>
      <c r="T48" s="148"/>
      <c r="U48" s="148"/>
      <c r="V48" s="148"/>
      <c r="W48" s="148"/>
      <c r="X48" s="148"/>
      <c r="Y48" s="150" t="str">
        <f t="shared" si="2"/>
        <v/>
      </c>
      <c r="Z48" s="654"/>
      <c r="AA48" s="655"/>
      <c r="AB48" s="656"/>
    </row>
    <row r="49" spans="1:28" ht="24" x14ac:dyDescent="0.35">
      <c r="A49" s="144">
        <f t="shared" si="3"/>
        <v>40</v>
      </c>
      <c r="B49" s="653"/>
      <c r="C49" s="653"/>
      <c r="D49" s="653"/>
      <c r="E49" s="152"/>
      <c r="F49" s="145"/>
      <c r="G49" s="145"/>
      <c r="H49" s="146" t="str">
        <f t="shared" si="0"/>
        <v/>
      </c>
      <c r="I49" s="153">
        <f t="shared" si="7"/>
        <v>0</v>
      </c>
      <c r="J49" s="148">
        <f t="shared" si="8"/>
        <v>0</v>
      </c>
      <c r="K49" s="149"/>
      <c r="L49" s="721"/>
      <c r="M49" s="148"/>
      <c r="N49" s="148"/>
      <c r="O49" s="148"/>
      <c r="P49" s="148"/>
      <c r="Q49" s="148"/>
      <c r="R49" s="148"/>
      <c r="S49" s="148"/>
      <c r="T49" s="148"/>
      <c r="U49" s="148"/>
      <c r="V49" s="148"/>
      <c r="W49" s="148"/>
      <c r="X49" s="148"/>
      <c r="Y49" s="150" t="str">
        <f t="shared" si="2"/>
        <v/>
      </c>
      <c r="Z49" s="654"/>
      <c r="AA49" s="655"/>
      <c r="AB49" s="656"/>
    </row>
    <row r="50" spans="1:28" ht="24" x14ac:dyDescent="0.35">
      <c r="A50" s="151">
        <f t="shared" si="3"/>
        <v>41</v>
      </c>
      <c r="B50" s="653"/>
      <c r="C50" s="653"/>
      <c r="D50" s="653"/>
      <c r="E50" s="152"/>
      <c r="F50" s="145"/>
      <c r="G50" s="145"/>
      <c r="H50" s="146" t="str">
        <f t="shared" si="0"/>
        <v/>
      </c>
      <c r="I50" s="153">
        <f t="shared" si="7"/>
        <v>0</v>
      </c>
      <c r="J50" s="148">
        <f t="shared" si="8"/>
        <v>0</v>
      </c>
      <c r="K50" s="149"/>
      <c r="L50" s="721"/>
      <c r="M50" s="148"/>
      <c r="N50" s="148"/>
      <c r="O50" s="148"/>
      <c r="P50" s="148"/>
      <c r="Q50" s="148"/>
      <c r="R50" s="148"/>
      <c r="S50" s="148"/>
      <c r="T50" s="148"/>
      <c r="U50" s="148"/>
      <c r="V50" s="148"/>
      <c r="W50" s="148"/>
      <c r="X50" s="148"/>
      <c r="Y50" s="150" t="str">
        <f t="shared" si="2"/>
        <v/>
      </c>
      <c r="Z50" s="654"/>
      <c r="AA50" s="655"/>
      <c r="AB50" s="656"/>
    </row>
    <row r="51" spans="1:28" ht="24" x14ac:dyDescent="0.35">
      <c r="A51" s="144">
        <f t="shared" si="3"/>
        <v>42</v>
      </c>
      <c r="B51" s="653"/>
      <c r="C51" s="653"/>
      <c r="D51" s="653"/>
      <c r="E51" s="152"/>
      <c r="F51" s="145"/>
      <c r="G51" s="145"/>
      <c r="H51" s="146" t="str">
        <f t="shared" si="0"/>
        <v/>
      </c>
      <c r="I51" s="153">
        <f t="shared" si="7"/>
        <v>0</v>
      </c>
      <c r="J51" s="148">
        <f t="shared" si="8"/>
        <v>0</v>
      </c>
      <c r="K51" s="149"/>
      <c r="L51" s="721"/>
      <c r="M51" s="148"/>
      <c r="N51" s="148"/>
      <c r="O51" s="148"/>
      <c r="P51" s="148"/>
      <c r="Q51" s="148"/>
      <c r="R51" s="148"/>
      <c r="S51" s="148"/>
      <c r="T51" s="148"/>
      <c r="U51" s="148"/>
      <c r="V51" s="148"/>
      <c r="W51" s="148"/>
      <c r="X51" s="148"/>
      <c r="Y51" s="150" t="str">
        <f t="shared" si="2"/>
        <v/>
      </c>
      <c r="Z51" s="654"/>
      <c r="AA51" s="655"/>
      <c r="AB51" s="656"/>
    </row>
    <row r="52" spans="1:28" ht="24" x14ac:dyDescent="0.35">
      <c r="A52" s="151">
        <f t="shared" si="3"/>
        <v>43</v>
      </c>
      <c r="B52" s="653"/>
      <c r="C52" s="653"/>
      <c r="D52" s="653"/>
      <c r="E52" s="152"/>
      <c r="F52" s="145"/>
      <c r="G52" s="145"/>
      <c r="H52" s="146" t="str">
        <f t="shared" si="0"/>
        <v/>
      </c>
      <c r="I52" s="153">
        <f t="shared" si="7"/>
        <v>0</v>
      </c>
      <c r="J52" s="148">
        <f t="shared" si="8"/>
        <v>0</v>
      </c>
      <c r="K52" s="149"/>
      <c r="L52" s="721"/>
      <c r="M52" s="148"/>
      <c r="N52" s="148"/>
      <c r="O52" s="148"/>
      <c r="P52" s="148"/>
      <c r="Q52" s="148"/>
      <c r="R52" s="148"/>
      <c r="S52" s="148"/>
      <c r="T52" s="148"/>
      <c r="U52" s="148"/>
      <c r="V52" s="148"/>
      <c r="W52" s="148"/>
      <c r="X52" s="148"/>
      <c r="Y52" s="150" t="str">
        <f t="shared" si="2"/>
        <v/>
      </c>
      <c r="Z52" s="654"/>
      <c r="AA52" s="655"/>
      <c r="AB52" s="656"/>
    </row>
    <row r="53" spans="1:28" ht="24" x14ac:dyDescent="0.35">
      <c r="A53" s="144">
        <f t="shared" si="3"/>
        <v>44</v>
      </c>
      <c r="B53" s="653"/>
      <c r="C53" s="653"/>
      <c r="D53" s="653"/>
      <c r="E53" s="152"/>
      <c r="F53" s="145"/>
      <c r="G53" s="145"/>
      <c r="H53" s="146" t="str">
        <f t="shared" si="0"/>
        <v/>
      </c>
      <c r="I53" s="153">
        <f t="shared" si="7"/>
        <v>0</v>
      </c>
      <c r="J53" s="148">
        <f t="shared" si="8"/>
        <v>0</v>
      </c>
      <c r="K53" s="149"/>
      <c r="L53" s="721"/>
      <c r="M53" s="148"/>
      <c r="N53" s="148"/>
      <c r="O53" s="148"/>
      <c r="P53" s="148"/>
      <c r="Q53" s="148"/>
      <c r="R53" s="148"/>
      <c r="S53" s="148"/>
      <c r="T53" s="148"/>
      <c r="U53" s="148"/>
      <c r="V53" s="148"/>
      <c r="W53" s="148"/>
      <c r="X53" s="148"/>
      <c r="Y53" s="150" t="str">
        <f t="shared" si="2"/>
        <v/>
      </c>
      <c r="Z53" s="654"/>
      <c r="AA53" s="655"/>
      <c r="AB53" s="656"/>
    </row>
    <row r="54" spans="1:28" ht="24" x14ac:dyDescent="0.35">
      <c r="A54" s="151">
        <f t="shared" si="3"/>
        <v>45</v>
      </c>
      <c r="B54" s="653"/>
      <c r="C54" s="653"/>
      <c r="D54" s="653"/>
      <c r="E54" s="152"/>
      <c r="F54" s="145"/>
      <c r="G54" s="145"/>
      <c r="H54" s="146" t="str">
        <f t="shared" si="0"/>
        <v/>
      </c>
      <c r="I54" s="153">
        <f t="shared" si="7"/>
        <v>0</v>
      </c>
      <c r="J54" s="148">
        <f t="shared" si="8"/>
        <v>0</v>
      </c>
      <c r="K54" s="149"/>
      <c r="L54" s="721"/>
      <c r="M54" s="148"/>
      <c r="N54" s="148"/>
      <c r="O54" s="148"/>
      <c r="P54" s="148"/>
      <c r="Q54" s="148"/>
      <c r="R54" s="148"/>
      <c r="S54" s="148"/>
      <c r="T54" s="148"/>
      <c r="U54" s="148"/>
      <c r="V54" s="148"/>
      <c r="W54" s="148"/>
      <c r="X54" s="148"/>
      <c r="Y54" s="150" t="str">
        <f t="shared" si="2"/>
        <v/>
      </c>
      <c r="Z54" s="654"/>
      <c r="AA54" s="655"/>
      <c r="AB54" s="656"/>
    </row>
    <row r="55" spans="1:28" ht="24" x14ac:dyDescent="0.35">
      <c r="A55" s="144">
        <f t="shared" si="3"/>
        <v>46</v>
      </c>
      <c r="B55" s="653"/>
      <c r="C55" s="653"/>
      <c r="D55" s="653"/>
      <c r="E55" s="152"/>
      <c r="F55" s="145"/>
      <c r="G55" s="145"/>
      <c r="H55" s="146" t="str">
        <f t="shared" si="0"/>
        <v/>
      </c>
      <c r="I55" s="153">
        <f t="shared" si="7"/>
        <v>0</v>
      </c>
      <c r="J55" s="148">
        <f t="shared" si="8"/>
        <v>0</v>
      </c>
      <c r="K55" s="149"/>
      <c r="L55" s="721"/>
      <c r="M55" s="148"/>
      <c r="N55" s="148"/>
      <c r="O55" s="148"/>
      <c r="P55" s="148"/>
      <c r="Q55" s="148"/>
      <c r="R55" s="148"/>
      <c r="S55" s="148"/>
      <c r="T55" s="148"/>
      <c r="U55" s="148"/>
      <c r="V55" s="148"/>
      <c r="W55" s="148"/>
      <c r="X55" s="148"/>
      <c r="Y55" s="150" t="str">
        <f t="shared" si="2"/>
        <v/>
      </c>
      <c r="Z55" s="654"/>
      <c r="AA55" s="655"/>
      <c r="AB55" s="656"/>
    </row>
    <row r="56" spans="1:28" ht="24" x14ac:dyDescent="0.35">
      <c r="A56" s="151">
        <f t="shared" si="3"/>
        <v>47</v>
      </c>
      <c r="B56" s="653"/>
      <c r="C56" s="653"/>
      <c r="D56" s="653"/>
      <c r="E56" s="152"/>
      <c r="F56" s="145"/>
      <c r="G56" s="145"/>
      <c r="H56" s="146" t="str">
        <f t="shared" si="0"/>
        <v/>
      </c>
      <c r="I56" s="153">
        <f t="shared" si="7"/>
        <v>0</v>
      </c>
      <c r="J56" s="148">
        <f t="shared" si="8"/>
        <v>0</v>
      </c>
      <c r="K56" s="149"/>
      <c r="L56" s="721"/>
      <c r="M56" s="148"/>
      <c r="N56" s="148"/>
      <c r="O56" s="148"/>
      <c r="P56" s="148"/>
      <c r="Q56" s="148"/>
      <c r="R56" s="148"/>
      <c r="S56" s="148"/>
      <c r="T56" s="148"/>
      <c r="U56" s="148"/>
      <c r="V56" s="148"/>
      <c r="W56" s="148"/>
      <c r="X56" s="148"/>
      <c r="Y56" s="150" t="str">
        <f t="shared" si="2"/>
        <v/>
      </c>
      <c r="Z56" s="654"/>
      <c r="AA56" s="655"/>
      <c r="AB56" s="656"/>
    </row>
    <row r="57" spans="1:28" ht="24" x14ac:dyDescent="0.35">
      <c r="A57" s="144">
        <f t="shared" si="3"/>
        <v>48</v>
      </c>
      <c r="B57" s="653"/>
      <c r="C57" s="653"/>
      <c r="D57" s="653"/>
      <c r="E57" s="152"/>
      <c r="F57" s="145"/>
      <c r="G57" s="145"/>
      <c r="H57" s="146" t="str">
        <f t="shared" si="0"/>
        <v/>
      </c>
      <c r="I57" s="153">
        <f t="shared" si="7"/>
        <v>0</v>
      </c>
      <c r="J57" s="148">
        <f t="shared" si="8"/>
        <v>0</v>
      </c>
      <c r="K57" s="149"/>
      <c r="L57" s="721"/>
      <c r="M57" s="148"/>
      <c r="N57" s="148"/>
      <c r="O57" s="148"/>
      <c r="P57" s="148"/>
      <c r="Q57" s="148"/>
      <c r="R57" s="148"/>
      <c r="S57" s="148"/>
      <c r="T57" s="148"/>
      <c r="U57" s="148"/>
      <c r="V57" s="148"/>
      <c r="W57" s="148"/>
      <c r="X57" s="148"/>
      <c r="Y57" s="150" t="str">
        <f t="shared" si="2"/>
        <v/>
      </c>
      <c r="Z57" s="654"/>
      <c r="AA57" s="655"/>
      <c r="AB57" s="656"/>
    </row>
    <row r="58" spans="1:28" ht="24" x14ac:dyDescent="0.35">
      <c r="A58" s="151">
        <f t="shared" si="3"/>
        <v>49</v>
      </c>
      <c r="B58" s="653"/>
      <c r="C58" s="653"/>
      <c r="D58" s="653"/>
      <c r="E58" s="152"/>
      <c r="F58" s="145"/>
      <c r="G58" s="145"/>
      <c r="H58" s="146" t="str">
        <f t="shared" ref="H58:H96" si="9">IF(F58="常勤",1,IF(F58="非常勤",ROUND(G58/$I$3,1),""))</f>
        <v/>
      </c>
      <c r="I58" s="153">
        <f t="shared" ref="I58:I77" si="10">SUM(J58:K58)</f>
        <v>0</v>
      </c>
      <c r="J58" s="148">
        <f t="shared" ref="J58:J77" si="11">SUM(M58:X58)</f>
        <v>0</v>
      </c>
      <c r="K58" s="149"/>
      <c r="L58" s="721"/>
      <c r="M58" s="148"/>
      <c r="N58" s="148"/>
      <c r="O58" s="148"/>
      <c r="P58" s="148"/>
      <c r="Q58" s="148"/>
      <c r="R58" s="148"/>
      <c r="S58" s="148"/>
      <c r="T58" s="148"/>
      <c r="U58" s="148"/>
      <c r="V58" s="148"/>
      <c r="W58" s="148"/>
      <c r="X58" s="148"/>
      <c r="Y58" s="150" t="str">
        <f t="shared" si="2"/>
        <v/>
      </c>
      <c r="Z58" s="654"/>
      <c r="AA58" s="655"/>
      <c r="AB58" s="656"/>
    </row>
    <row r="59" spans="1:28" ht="24" x14ac:dyDescent="0.35">
      <c r="A59" s="144">
        <f t="shared" si="3"/>
        <v>50</v>
      </c>
      <c r="B59" s="653"/>
      <c r="C59" s="653"/>
      <c r="D59" s="653"/>
      <c r="E59" s="152"/>
      <c r="F59" s="145"/>
      <c r="G59" s="145"/>
      <c r="H59" s="146" t="str">
        <f t="shared" si="9"/>
        <v/>
      </c>
      <c r="I59" s="153">
        <f t="shared" si="10"/>
        <v>0</v>
      </c>
      <c r="J59" s="148">
        <f t="shared" si="11"/>
        <v>0</v>
      </c>
      <c r="K59" s="149"/>
      <c r="L59" s="721"/>
      <c r="M59" s="148"/>
      <c r="N59" s="148"/>
      <c r="O59" s="148"/>
      <c r="P59" s="148"/>
      <c r="Q59" s="148"/>
      <c r="R59" s="148"/>
      <c r="S59" s="148"/>
      <c r="T59" s="148"/>
      <c r="U59" s="148"/>
      <c r="V59" s="148"/>
      <c r="W59" s="148"/>
      <c r="X59" s="148"/>
      <c r="Y59" s="150" t="str">
        <f t="shared" si="2"/>
        <v/>
      </c>
      <c r="Z59" s="654"/>
      <c r="AA59" s="655"/>
      <c r="AB59" s="656"/>
    </row>
    <row r="60" spans="1:28" ht="24" x14ac:dyDescent="0.35">
      <c r="A60" s="151">
        <f t="shared" si="3"/>
        <v>51</v>
      </c>
      <c r="B60" s="653"/>
      <c r="C60" s="653"/>
      <c r="D60" s="653"/>
      <c r="E60" s="152"/>
      <c r="F60" s="145"/>
      <c r="G60" s="145"/>
      <c r="H60" s="146" t="str">
        <f t="shared" si="9"/>
        <v/>
      </c>
      <c r="I60" s="153">
        <f t="shared" si="10"/>
        <v>0</v>
      </c>
      <c r="J60" s="148">
        <f t="shared" si="11"/>
        <v>0</v>
      </c>
      <c r="K60" s="149"/>
      <c r="L60" s="721"/>
      <c r="M60" s="148"/>
      <c r="N60" s="148"/>
      <c r="O60" s="148"/>
      <c r="P60" s="148"/>
      <c r="Q60" s="148"/>
      <c r="R60" s="148"/>
      <c r="S60" s="148"/>
      <c r="T60" s="148"/>
      <c r="U60" s="148"/>
      <c r="V60" s="148"/>
      <c r="W60" s="148"/>
      <c r="X60" s="148"/>
      <c r="Y60" s="150" t="str">
        <f t="shared" si="2"/>
        <v/>
      </c>
      <c r="Z60" s="654"/>
      <c r="AA60" s="655"/>
      <c r="AB60" s="656"/>
    </row>
    <row r="61" spans="1:28" ht="24" x14ac:dyDescent="0.35">
      <c r="A61" s="144">
        <f t="shared" si="3"/>
        <v>52</v>
      </c>
      <c r="B61" s="653"/>
      <c r="C61" s="653"/>
      <c r="D61" s="653"/>
      <c r="E61" s="152"/>
      <c r="F61" s="145"/>
      <c r="G61" s="145"/>
      <c r="H61" s="146" t="str">
        <f t="shared" si="9"/>
        <v/>
      </c>
      <c r="I61" s="153">
        <f t="shared" si="10"/>
        <v>0</v>
      </c>
      <c r="J61" s="148">
        <f t="shared" si="11"/>
        <v>0</v>
      </c>
      <c r="K61" s="149"/>
      <c r="L61" s="721"/>
      <c r="M61" s="148"/>
      <c r="N61" s="148"/>
      <c r="O61" s="148"/>
      <c r="P61" s="148"/>
      <c r="Q61" s="148"/>
      <c r="R61" s="148"/>
      <c r="S61" s="148"/>
      <c r="T61" s="148"/>
      <c r="U61" s="148"/>
      <c r="V61" s="148"/>
      <c r="W61" s="148"/>
      <c r="X61" s="148"/>
      <c r="Y61" s="150" t="str">
        <f t="shared" si="2"/>
        <v/>
      </c>
      <c r="Z61" s="654"/>
      <c r="AA61" s="655"/>
      <c r="AB61" s="656"/>
    </row>
    <row r="62" spans="1:28" ht="24" x14ac:dyDescent="0.35">
      <c r="A62" s="151">
        <f t="shared" si="3"/>
        <v>53</v>
      </c>
      <c r="B62" s="653"/>
      <c r="C62" s="653"/>
      <c r="D62" s="653"/>
      <c r="E62" s="152"/>
      <c r="F62" s="145"/>
      <c r="G62" s="145"/>
      <c r="H62" s="146" t="str">
        <f t="shared" si="9"/>
        <v/>
      </c>
      <c r="I62" s="153">
        <f t="shared" si="10"/>
        <v>0</v>
      </c>
      <c r="J62" s="148">
        <f t="shared" si="11"/>
        <v>0</v>
      </c>
      <c r="K62" s="149"/>
      <c r="L62" s="721"/>
      <c r="M62" s="148"/>
      <c r="N62" s="148"/>
      <c r="O62" s="148"/>
      <c r="P62" s="148"/>
      <c r="Q62" s="148"/>
      <c r="R62" s="148"/>
      <c r="S62" s="148"/>
      <c r="T62" s="148"/>
      <c r="U62" s="148"/>
      <c r="V62" s="148"/>
      <c r="W62" s="148"/>
      <c r="X62" s="148"/>
      <c r="Y62" s="150" t="str">
        <f t="shared" si="2"/>
        <v/>
      </c>
      <c r="Z62" s="654"/>
      <c r="AA62" s="655"/>
      <c r="AB62" s="656"/>
    </row>
    <row r="63" spans="1:28" ht="24" x14ac:dyDescent="0.35">
      <c r="A63" s="144">
        <f t="shared" si="3"/>
        <v>54</v>
      </c>
      <c r="B63" s="653"/>
      <c r="C63" s="653"/>
      <c r="D63" s="653"/>
      <c r="E63" s="152"/>
      <c r="F63" s="145"/>
      <c r="G63" s="145"/>
      <c r="H63" s="146" t="str">
        <f t="shared" si="9"/>
        <v/>
      </c>
      <c r="I63" s="153">
        <f t="shared" si="10"/>
        <v>0</v>
      </c>
      <c r="J63" s="148">
        <f t="shared" si="11"/>
        <v>0</v>
      </c>
      <c r="K63" s="149"/>
      <c r="L63" s="721"/>
      <c r="M63" s="148"/>
      <c r="N63" s="148"/>
      <c r="O63" s="148"/>
      <c r="P63" s="148"/>
      <c r="Q63" s="148"/>
      <c r="R63" s="148"/>
      <c r="S63" s="148"/>
      <c r="T63" s="148"/>
      <c r="U63" s="148"/>
      <c r="V63" s="148"/>
      <c r="W63" s="148"/>
      <c r="X63" s="148"/>
      <c r="Y63" s="150" t="str">
        <f t="shared" si="2"/>
        <v/>
      </c>
      <c r="Z63" s="654"/>
      <c r="AA63" s="655"/>
      <c r="AB63" s="656"/>
    </row>
    <row r="64" spans="1:28" ht="24" x14ac:dyDescent="0.35">
      <c r="A64" s="151">
        <f t="shared" si="3"/>
        <v>55</v>
      </c>
      <c r="B64" s="653"/>
      <c r="C64" s="653"/>
      <c r="D64" s="653"/>
      <c r="E64" s="152"/>
      <c r="F64" s="145"/>
      <c r="G64" s="145"/>
      <c r="H64" s="146" t="str">
        <f t="shared" si="9"/>
        <v/>
      </c>
      <c r="I64" s="153">
        <f t="shared" si="10"/>
        <v>0</v>
      </c>
      <c r="J64" s="148">
        <f t="shared" si="11"/>
        <v>0</v>
      </c>
      <c r="K64" s="149"/>
      <c r="L64" s="721"/>
      <c r="M64" s="148"/>
      <c r="N64" s="148"/>
      <c r="O64" s="148"/>
      <c r="P64" s="148"/>
      <c r="Q64" s="148"/>
      <c r="R64" s="148"/>
      <c r="S64" s="148"/>
      <c r="T64" s="148"/>
      <c r="U64" s="148"/>
      <c r="V64" s="148"/>
      <c r="W64" s="148"/>
      <c r="X64" s="148"/>
      <c r="Y64" s="150" t="str">
        <f t="shared" si="2"/>
        <v/>
      </c>
      <c r="Z64" s="654"/>
      <c r="AA64" s="655"/>
      <c r="AB64" s="656"/>
    </row>
    <row r="65" spans="1:28" ht="24" x14ac:dyDescent="0.35">
      <c r="A65" s="144">
        <f t="shared" si="3"/>
        <v>56</v>
      </c>
      <c r="B65" s="653"/>
      <c r="C65" s="653"/>
      <c r="D65" s="653"/>
      <c r="E65" s="152"/>
      <c r="F65" s="145"/>
      <c r="G65" s="145"/>
      <c r="H65" s="146" t="str">
        <f t="shared" si="9"/>
        <v/>
      </c>
      <c r="I65" s="153">
        <f t="shared" si="10"/>
        <v>0</v>
      </c>
      <c r="J65" s="148">
        <f t="shared" si="11"/>
        <v>0</v>
      </c>
      <c r="K65" s="149"/>
      <c r="L65" s="721"/>
      <c r="M65" s="148"/>
      <c r="N65" s="148"/>
      <c r="O65" s="148"/>
      <c r="P65" s="148"/>
      <c r="Q65" s="148"/>
      <c r="R65" s="148"/>
      <c r="S65" s="148"/>
      <c r="T65" s="148"/>
      <c r="U65" s="148"/>
      <c r="V65" s="148"/>
      <c r="W65" s="148"/>
      <c r="X65" s="148"/>
      <c r="Y65" s="150" t="str">
        <f t="shared" si="2"/>
        <v/>
      </c>
      <c r="Z65" s="654"/>
      <c r="AA65" s="655"/>
      <c r="AB65" s="656"/>
    </row>
    <row r="66" spans="1:28" ht="24" x14ac:dyDescent="0.35">
      <c r="A66" s="151">
        <f t="shared" si="3"/>
        <v>57</v>
      </c>
      <c r="B66" s="653"/>
      <c r="C66" s="653"/>
      <c r="D66" s="653"/>
      <c r="E66" s="152"/>
      <c r="F66" s="145"/>
      <c r="G66" s="145"/>
      <c r="H66" s="146" t="str">
        <f t="shared" si="9"/>
        <v/>
      </c>
      <c r="I66" s="153">
        <f t="shared" si="10"/>
        <v>0</v>
      </c>
      <c r="J66" s="148">
        <f t="shared" si="11"/>
        <v>0</v>
      </c>
      <c r="K66" s="149"/>
      <c r="L66" s="721"/>
      <c r="M66" s="148"/>
      <c r="N66" s="148"/>
      <c r="O66" s="148"/>
      <c r="P66" s="148"/>
      <c r="Q66" s="148"/>
      <c r="R66" s="148"/>
      <c r="S66" s="148"/>
      <c r="T66" s="148"/>
      <c r="U66" s="148"/>
      <c r="V66" s="148"/>
      <c r="W66" s="148"/>
      <c r="X66" s="148"/>
      <c r="Y66" s="150" t="str">
        <f t="shared" si="2"/>
        <v/>
      </c>
      <c r="Z66" s="654"/>
      <c r="AA66" s="655"/>
      <c r="AB66" s="656"/>
    </row>
    <row r="67" spans="1:28" ht="24" x14ac:dyDescent="0.35">
      <c r="A67" s="144">
        <f t="shared" si="3"/>
        <v>58</v>
      </c>
      <c r="B67" s="653"/>
      <c r="C67" s="653"/>
      <c r="D67" s="653"/>
      <c r="E67" s="152"/>
      <c r="F67" s="145"/>
      <c r="G67" s="145"/>
      <c r="H67" s="146" t="str">
        <f t="shared" si="9"/>
        <v/>
      </c>
      <c r="I67" s="153">
        <f t="shared" si="10"/>
        <v>0</v>
      </c>
      <c r="J67" s="148">
        <f t="shared" si="11"/>
        <v>0</v>
      </c>
      <c r="K67" s="149"/>
      <c r="L67" s="721"/>
      <c r="M67" s="148"/>
      <c r="N67" s="148"/>
      <c r="O67" s="148"/>
      <c r="P67" s="148"/>
      <c r="Q67" s="148"/>
      <c r="R67" s="148"/>
      <c r="S67" s="148"/>
      <c r="T67" s="148"/>
      <c r="U67" s="148"/>
      <c r="V67" s="148"/>
      <c r="W67" s="148"/>
      <c r="X67" s="148"/>
      <c r="Y67" s="150" t="str">
        <f t="shared" si="2"/>
        <v/>
      </c>
      <c r="Z67" s="654"/>
      <c r="AA67" s="655"/>
      <c r="AB67" s="656"/>
    </row>
    <row r="68" spans="1:28" ht="24" x14ac:dyDescent="0.35">
      <c r="A68" s="151">
        <f t="shared" si="3"/>
        <v>59</v>
      </c>
      <c r="B68" s="653"/>
      <c r="C68" s="653"/>
      <c r="D68" s="653"/>
      <c r="E68" s="152"/>
      <c r="F68" s="145"/>
      <c r="G68" s="145"/>
      <c r="H68" s="146" t="str">
        <f t="shared" si="9"/>
        <v/>
      </c>
      <c r="I68" s="153">
        <f t="shared" si="10"/>
        <v>0</v>
      </c>
      <c r="J68" s="148">
        <f t="shared" si="11"/>
        <v>0</v>
      </c>
      <c r="K68" s="149"/>
      <c r="L68" s="721"/>
      <c r="M68" s="148"/>
      <c r="N68" s="148"/>
      <c r="O68" s="148"/>
      <c r="P68" s="148"/>
      <c r="Q68" s="148"/>
      <c r="R68" s="148"/>
      <c r="S68" s="148"/>
      <c r="T68" s="148"/>
      <c r="U68" s="148"/>
      <c r="V68" s="148"/>
      <c r="W68" s="148"/>
      <c r="X68" s="148"/>
      <c r="Y68" s="150" t="str">
        <f t="shared" si="2"/>
        <v/>
      </c>
      <c r="Z68" s="654"/>
      <c r="AA68" s="655"/>
      <c r="AB68" s="656"/>
    </row>
    <row r="69" spans="1:28" ht="24" x14ac:dyDescent="0.35">
      <c r="A69" s="144">
        <f t="shared" si="3"/>
        <v>60</v>
      </c>
      <c r="B69" s="653"/>
      <c r="C69" s="653"/>
      <c r="D69" s="653"/>
      <c r="E69" s="152"/>
      <c r="F69" s="145"/>
      <c r="G69" s="145"/>
      <c r="H69" s="146" t="str">
        <f t="shared" si="9"/>
        <v/>
      </c>
      <c r="I69" s="153">
        <f t="shared" si="10"/>
        <v>0</v>
      </c>
      <c r="J69" s="148">
        <f t="shared" si="11"/>
        <v>0</v>
      </c>
      <c r="K69" s="149"/>
      <c r="L69" s="721"/>
      <c r="M69" s="148"/>
      <c r="N69" s="148"/>
      <c r="O69" s="148"/>
      <c r="P69" s="148"/>
      <c r="Q69" s="148"/>
      <c r="R69" s="148"/>
      <c r="S69" s="148"/>
      <c r="T69" s="148"/>
      <c r="U69" s="148"/>
      <c r="V69" s="148"/>
      <c r="W69" s="148"/>
      <c r="X69" s="148"/>
      <c r="Y69" s="150" t="str">
        <f t="shared" si="2"/>
        <v/>
      </c>
      <c r="Z69" s="654"/>
      <c r="AA69" s="655"/>
      <c r="AB69" s="656"/>
    </row>
    <row r="70" spans="1:28" ht="24" x14ac:dyDescent="0.35">
      <c r="A70" s="151">
        <f t="shared" si="3"/>
        <v>61</v>
      </c>
      <c r="B70" s="653"/>
      <c r="C70" s="653"/>
      <c r="D70" s="653"/>
      <c r="E70" s="152"/>
      <c r="F70" s="145"/>
      <c r="G70" s="145"/>
      <c r="H70" s="146" t="str">
        <f t="shared" si="9"/>
        <v/>
      </c>
      <c r="I70" s="153">
        <f t="shared" si="10"/>
        <v>0</v>
      </c>
      <c r="J70" s="148">
        <f t="shared" si="11"/>
        <v>0</v>
      </c>
      <c r="K70" s="149"/>
      <c r="L70" s="721"/>
      <c r="M70" s="148"/>
      <c r="N70" s="148"/>
      <c r="O70" s="148"/>
      <c r="P70" s="148"/>
      <c r="Q70" s="148"/>
      <c r="R70" s="148"/>
      <c r="S70" s="148"/>
      <c r="T70" s="148"/>
      <c r="U70" s="148"/>
      <c r="V70" s="148"/>
      <c r="W70" s="148"/>
      <c r="X70" s="148"/>
      <c r="Y70" s="150" t="str">
        <f t="shared" si="2"/>
        <v/>
      </c>
      <c r="Z70" s="654"/>
      <c r="AA70" s="655"/>
      <c r="AB70" s="656"/>
    </row>
    <row r="71" spans="1:28" ht="24" x14ac:dyDescent="0.35">
      <c r="A71" s="144">
        <f t="shared" si="3"/>
        <v>62</v>
      </c>
      <c r="B71" s="653"/>
      <c r="C71" s="653"/>
      <c r="D71" s="653"/>
      <c r="E71" s="152"/>
      <c r="F71" s="145"/>
      <c r="G71" s="145"/>
      <c r="H71" s="146" t="str">
        <f t="shared" si="9"/>
        <v/>
      </c>
      <c r="I71" s="153">
        <f t="shared" si="10"/>
        <v>0</v>
      </c>
      <c r="J71" s="148">
        <f t="shared" si="11"/>
        <v>0</v>
      </c>
      <c r="K71" s="149"/>
      <c r="L71" s="721"/>
      <c r="M71" s="148"/>
      <c r="N71" s="148"/>
      <c r="O71" s="148"/>
      <c r="P71" s="148"/>
      <c r="Q71" s="148"/>
      <c r="R71" s="148"/>
      <c r="S71" s="148"/>
      <c r="T71" s="148"/>
      <c r="U71" s="148"/>
      <c r="V71" s="148"/>
      <c r="W71" s="148"/>
      <c r="X71" s="148"/>
      <c r="Y71" s="150" t="str">
        <f t="shared" si="2"/>
        <v/>
      </c>
      <c r="Z71" s="654"/>
      <c r="AA71" s="655"/>
      <c r="AB71" s="656"/>
    </row>
    <row r="72" spans="1:28" ht="24" x14ac:dyDescent="0.35">
      <c r="A72" s="151">
        <f t="shared" si="3"/>
        <v>63</v>
      </c>
      <c r="B72" s="653"/>
      <c r="C72" s="653"/>
      <c r="D72" s="653"/>
      <c r="E72" s="152"/>
      <c r="F72" s="145"/>
      <c r="G72" s="145"/>
      <c r="H72" s="146" t="str">
        <f t="shared" si="9"/>
        <v/>
      </c>
      <c r="I72" s="153">
        <f t="shared" si="10"/>
        <v>0</v>
      </c>
      <c r="J72" s="148">
        <f t="shared" si="11"/>
        <v>0</v>
      </c>
      <c r="K72" s="149"/>
      <c r="L72" s="721"/>
      <c r="M72" s="148"/>
      <c r="N72" s="148"/>
      <c r="O72" s="148"/>
      <c r="P72" s="148"/>
      <c r="Q72" s="148"/>
      <c r="R72" s="148"/>
      <c r="S72" s="148"/>
      <c r="T72" s="148"/>
      <c r="U72" s="148"/>
      <c r="V72" s="148"/>
      <c r="W72" s="148"/>
      <c r="X72" s="148"/>
      <c r="Y72" s="150" t="str">
        <f t="shared" si="2"/>
        <v/>
      </c>
      <c r="Z72" s="654"/>
      <c r="AA72" s="655"/>
      <c r="AB72" s="656"/>
    </row>
    <row r="73" spans="1:28" ht="24" x14ac:dyDescent="0.35">
      <c r="A73" s="144">
        <f t="shared" si="3"/>
        <v>64</v>
      </c>
      <c r="B73" s="653"/>
      <c r="C73" s="653"/>
      <c r="D73" s="653"/>
      <c r="E73" s="152"/>
      <c r="F73" s="145"/>
      <c r="G73" s="145"/>
      <c r="H73" s="146" t="str">
        <f t="shared" si="9"/>
        <v/>
      </c>
      <c r="I73" s="153">
        <f t="shared" si="10"/>
        <v>0</v>
      </c>
      <c r="J73" s="148">
        <f t="shared" si="11"/>
        <v>0</v>
      </c>
      <c r="K73" s="149"/>
      <c r="L73" s="721"/>
      <c r="M73" s="148"/>
      <c r="N73" s="148"/>
      <c r="O73" s="148"/>
      <c r="P73" s="148"/>
      <c r="Q73" s="148"/>
      <c r="R73" s="148"/>
      <c r="S73" s="148"/>
      <c r="T73" s="148"/>
      <c r="U73" s="148"/>
      <c r="V73" s="148"/>
      <c r="W73" s="148"/>
      <c r="X73" s="148"/>
      <c r="Y73" s="150" t="str">
        <f t="shared" si="2"/>
        <v/>
      </c>
      <c r="Z73" s="654"/>
      <c r="AA73" s="655"/>
      <c r="AB73" s="656"/>
    </row>
    <row r="74" spans="1:28" ht="24" x14ac:dyDescent="0.35">
      <c r="A74" s="151">
        <f t="shared" si="3"/>
        <v>65</v>
      </c>
      <c r="B74" s="653"/>
      <c r="C74" s="653"/>
      <c r="D74" s="653"/>
      <c r="E74" s="152"/>
      <c r="F74" s="145"/>
      <c r="G74" s="145"/>
      <c r="H74" s="146" t="str">
        <f t="shared" si="9"/>
        <v/>
      </c>
      <c r="I74" s="153">
        <f t="shared" si="10"/>
        <v>0</v>
      </c>
      <c r="J74" s="148">
        <f t="shared" si="11"/>
        <v>0</v>
      </c>
      <c r="K74" s="149"/>
      <c r="L74" s="721"/>
      <c r="M74" s="148"/>
      <c r="N74" s="148"/>
      <c r="O74" s="148"/>
      <c r="P74" s="148"/>
      <c r="Q74" s="148"/>
      <c r="R74" s="148"/>
      <c r="S74" s="148"/>
      <c r="T74" s="148"/>
      <c r="U74" s="148"/>
      <c r="V74" s="148"/>
      <c r="W74" s="148"/>
      <c r="X74" s="148"/>
      <c r="Y74" s="150" t="str">
        <f t="shared" si="2"/>
        <v/>
      </c>
      <c r="Z74" s="654"/>
      <c r="AA74" s="655"/>
      <c r="AB74" s="656"/>
    </row>
    <row r="75" spans="1:28" ht="24" x14ac:dyDescent="0.35">
      <c r="A75" s="144">
        <f t="shared" si="3"/>
        <v>66</v>
      </c>
      <c r="B75" s="653"/>
      <c r="C75" s="653"/>
      <c r="D75" s="653"/>
      <c r="E75" s="152"/>
      <c r="F75" s="145"/>
      <c r="G75" s="145"/>
      <c r="H75" s="146" t="str">
        <f t="shared" si="9"/>
        <v/>
      </c>
      <c r="I75" s="153">
        <f t="shared" si="10"/>
        <v>0</v>
      </c>
      <c r="J75" s="148">
        <f t="shared" si="11"/>
        <v>0</v>
      </c>
      <c r="K75" s="149"/>
      <c r="L75" s="721"/>
      <c r="M75" s="148"/>
      <c r="N75" s="148"/>
      <c r="O75" s="148"/>
      <c r="P75" s="148"/>
      <c r="Q75" s="148"/>
      <c r="R75" s="148"/>
      <c r="S75" s="148"/>
      <c r="T75" s="148"/>
      <c r="U75" s="148"/>
      <c r="V75" s="148"/>
      <c r="W75" s="148"/>
      <c r="X75" s="148"/>
      <c r="Y75" s="150" t="str">
        <f t="shared" ref="Y75:Y109" si="12">IFERROR(AVERAGE(M75:X75),"")</f>
        <v/>
      </c>
      <c r="Z75" s="654"/>
      <c r="AA75" s="655"/>
      <c r="AB75" s="656"/>
    </row>
    <row r="76" spans="1:28" ht="24" x14ac:dyDescent="0.35">
      <c r="A76" s="151">
        <f t="shared" si="3"/>
        <v>67</v>
      </c>
      <c r="B76" s="653"/>
      <c r="C76" s="653"/>
      <c r="D76" s="653"/>
      <c r="E76" s="152"/>
      <c r="F76" s="145"/>
      <c r="G76" s="145"/>
      <c r="H76" s="146" t="str">
        <f t="shared" si="9"/>
        <v/>
      </c>
      <c r="I76" s="153">
        <f t="shared" si="10"/>
        <v>0</v>
      </c>
      <c r="J76" s="148">
        <f t="shared" si="11"/>
        <v>0</v>
      </c>
      <c r="K76" s="149"/>
      <c r="L76" s="721"/>
      <c r="M76" s="148"/>
      <c r="N76" s="148"/>
      <c r="O76" s="148"/>
      <c r="P76" s="148"/>
      <c r="Q76" s="148"/>
      <c r="R76" s="148"/>
      <c r="S76" s="148"/>
      <c r="T76" s="148"/>
      <c r="U76" s="148"/>
      <c r="V76" s="148"/>
      <c r="W76" s="148"/>
      <c r="X76" s="148"/>
      <c r="Y76" s="150" t="str">
        <f t="shared" si="12"/>
        <v/>
      </c>
      <c r="Z76" s="654"/>
      <c r="AA76" s="655"/>
      <c r="AB76" s="656"/>
    </row>
    <row r="77" spans="1:28" ht="24" x14ac:dyDescent="0.35">
      <c r="A77" s="144">
        <f t="shared" si="3"/>
        <v>68</v>
      </c>
      <c r="B77" s="653"/>
      <c r="C77" s="653"/>
      <c r="D77" s="653"/>
      <c r="E77" s="152"/>
      <c r="F77" s="145"/>
      <c r="G77" s="145"/>
      <c r="H77" s="146" t="str">
        <f t="shared" si="9"/>
        <v/>
      </c>
      <c r="I77" s="153">
        <f t="shared" si="10"/>
        <v>0</v>
      </c>
      <c r="J77" s="148">
        <f t="shared" si="11"/>
        <v>0</v>
      </c>
      <c r="K77" s="149"/>
      <c r="L77" s="721"/>
      <c r="M77" s="148"/>
      <c r="N77" s="148"/>
      <c r="O77" s="148"/>
      <c r="P77" s="148"/>
      <c r="Q77" s="148"/>
      <c r="R77" s="148"/>
      <c r="S77" s="148"/>
      <c r="T77" s="148"/>
      <c r="U77" s="148"/>
      <c r="V77" s="148"/>
      <c r="W77" s="148"/>
      <c r="X77" s="148"/>
      <c r="Y77" s="150" t="str">
        <f t="shared" si="12"/>
        <v/>
      </c>
      <c r="Z77" s="654"/>
      <c r="AA77" s="655"/>
      <c r="AB77" s="656"/>
    </row>
    <row r="78" spans="1:28" ht="24" x14ac:dyDescent="0.35">
      <c r="A78" s="151">
        <f t="shared" si="3"/>
        <v>69</v>
      </c>
      <c r="B78" s="653"/>
      <c r="C78" s="653"/>
      <c r="D78" s="653"/>
      <c r="E78" s="152"/>
      <c r="F78" s="145"/>
      <c r="G78" s="145"/>
      <c r="H78" s="146" t="str">
        <f t="shared" si="9"/>
        <v/>
      </c>
      <c r="I78" s="153">
        <f t="shared" ref="I78:I96" si="13">SUM(J78:K78)</f>
        <v>0</v>
      </c>
      <c r="J78" s="148">
        <f t="shared" ref="J78:J96" si="14">SUM(M78:X78)</f>
        <v>0</v>
      </c>
      <c r="K78" s="149"/>
      <c r="L78" s="721"/>
      <c r="M78" s="148"/>
      <c r="N78" s="148"/>
      <c r="O78" s="148"/>
      <c r="P78" s="148"/>
      <c r="Q78" s="148"/>
      <c r="R78" s="148"/>
      <c r="S78" s="148"/>
      <c r="T78" s="148"/>
      <c r="U78" s="148"/>
      <c r="V78" s="148"/>
      <c r="W78" s="148"/>
      <c r="X78" s="148"/>
      <c r="Y78" s="150" t="str">
        <f t="shared" si="12"/>
        <v/>
      </c>
      <c r="Z78" s="654"/>
      <c r="AA78" s="655"/>
      <c r="AB78" s="656"/>
    </row>
    <row r="79" spans="1:28" ht="24" x14ac:dyDescent="0.35">
      <c r="A79" s="144">
        <f t="shared" si="3"/>
        <v>70</v>
      </c>
      <c r="B79" s="653"/>
      <c r="C79" s="653"/>
      <c r="D79" s="653"/>
      <c r="E79" s="152"/>
      <c r="F79" s="145"/>
      <c r="G79" s="145"/>
      <c r="H79" s="146" t="str">
        <f t="shared" si="9"/>
        <v/>
      </c>
      <c r="I79" s="153">
        <f t="shared" si="13"/>
        <v>0</v>
      </c>
      <c r="J79" s="148">
        <f t="shared" si="14"/>
        <v>0</v>
      </c>
      <c r="K79" s="149"/>
      <c r="L79" s="721"/>
      <c r="M79" s="148"/>
      <c r="N79" s="148"/>
      <c r="O79" s="148"/>
      <c r="P79" s="148"/>
      <c r="Q79" s="148"/>
      <c r="R79" s="148"/>
      <c r="S79" s="148"/>
      <c r="T79" s="148"/>
      <c r="U79" s="148"/>
      <c r="V79" s="148"/>
      <c r="W79" s="148"/>
      <c r="X79" s="148"/>
      <c r="Y79" s="150" t="str">
        <f t="shared" si="12"/>
        <v/>
      </c>
      <c r="Z79" s="654"/>
      <c r="AA79" s="655"/>
      <c r="AB79" s="656"/>
    </row>
    <row r="80" spans="1:28" ht="24" x14ac:dyDescent="0.35">
      <c r="A80" s="151">
        <f t="shared" si="3"/>
        <v>71</v>
      </c>
      <c r="B80" s="653"/>
      <c r="C80" s="653"/>
      <c r="D80" s="653"/>
      <c r="E80" s="152"/>
      <c r="F80" s="145"/>
      <c r="G80" s="145"/>
      <c r="H80" s="146" t="str">
        <f t="shared" si="9"/>
        <v/>
      </c>
      <c r="I80" s="153">
        <f t="shared" si="13"/>
        <v>0</v>
      </c>
      <c r="J80" s="148">
        <f t="shared" si="14"/>
        <v>0</v>
      </c>
      <c r="K80" s="149"/>
      <c r="L80" s="721"/>
      <c r="M80" s="148"/>
      <c r="N80" s="148"/>
      <c r="O80" s="148"/>
      <c r="P80" s="148"/>
      <c r="Q80" s="148"/>
      <c r="R80" s="148"/>
      <c r="S80" s="148"/>
      <c r="T80" s="148"/>
      <c r="U80" s="148"/>
      <c r="V80" s="148"/>
      <c r="W80" s="148"/>
      <c r="X80" s="148"/>
      <c r="Y80" s="150" t="str">
        <f t="shared" si="12"/>
        <v/>
      </c>
      <c r="Z80" s="654"/>
      <c r="AA80" s="655"/>
      <c r="AB80" s="656"/>
    </row>
    <row r="81" spans="1:28" ht="24" x14ac:dyDescent="0.35">
      <c r="A81" s="144">
        <f t="shared" si="3"/>
        <v>72</v>
      </c>
      <c r="B81" s="653"/>
      <c r="C81" s="653"/>
      <c r="D81" s="653"/>
      <c r="E81" s="152"/>
      <c r="F81" s="145"/>
      <c r="G81" s="145"/>
      <c r="H81" s="146" t="str">
        <f t="shared" si="9"/>
        <v/>
      </c>
      <c r="I81" s="153">
        <f t="shared" si="13"/>
        <v>0</v>
      </c>
      <c r="J81" s="148">
        <f t="shared" si="14"/>
        <v>0</v>
      </c>
      <c r="K81" s="149"/>
      <c r="L81" s="721"/>
      <c r="M81" s="148"/>
      <c r="N81" s="148"/>
      <c r="O81" s="148"/>
      <c r="P81" s="148"/>
      <c r="Q81" s="148"/>
      <c r="R81" s="148"/>
      <c r="S81" s="148"/>
      <c r="T81" s="148"/>
      <c r="U81" s="148"/>
      <c r="V81" s="148"/>
      <c r="W81" s="148"/>
      <c r="X81" s="148"/>
      <c r="Y81" s="150" t="str">
        <f t="shared" si="12"/>
        <v/>
      </c>
      <c r="Z81" s="654"/>
      <c r="AA81" s="655"/>
      <c r="AB81" s="656"/>
    </row>
    <row r="82" spans="1:28" ht="24" x14ac:dyDescent="0.35">
      <c r="A82" s="151">
        <f t="shared" si="3"/>
        <v>73</v>
      </c>
      <c r="B82" s="653"/>
      <c r="C82" s="653"/>
      <c r="D82" s="653"/>
      <c r="E82" s="152"/>
      <c r="F82" s="145"/>
      <c r="G82" s="145"/>
      <c r="H82" s="146" t="str">
        <f t="shared" si="9"/>
        <v/>
      </c>
      <c r="I82" s="153">
        <f t="shared" si="13"/>
        <v>0</v>
      </c>
      <c r="J82" s="148">
        <f t="shared" si="14"/>
        <v>0</v>
      </c>
      <c r="K82" s="149"/>
      <c r="L82" s="721"/>
      <c r="M82" s="148"/>
      <c r="N82" s="148"/>
      <c r="O82" s="148"/>
      <c r="P82" s="148"/>
      <c r="Q82" s="148"/>
      <c r="R82" s="148"/>
      <c r="S82" s="148"/>
      <c r="T82" s="148"/>
      <c r="U82" s="148"/>
      <c r="V82" s="148"/>
      <c r="W82" s="148"/>
      <c r="X82" s="148"/>
      <c r="Y82" s="150" t="str">
        <f t="shared" si="12"/>
        <v/>
      </c>
      <c r="Z82" s="654"/>
      <c r="AA82" s="655"/>
      <c r="AB82" s="656"/>
    </row>
    <row r="83" spans="1:28" ht="24" x14ac:dyDescent="0.35">
      <c r="A83" s="144">
        <f t="shared" si="3"/>
        <v>74</v>
      </c>
      <c r="B83" s="653"/>
      <c r="C83" s="653"/>
      <c r="D83" s="653"/>
      <c r="E83" s="152"/>
      <c r="F83" s="145"/>
      <c r="G83" s="145"/>
      <c r="H83" s="146" t="str">
        <f t="shared" si="9"/>
        <v/>
      </c>
      <c r="I83" s="153">
        <f t="shared" si="13"/>
        <v>0</v>
      </c>
      <c r="J83" s="148">
        <f t="shared" si="14"/>
        <v>0</v>
      </c>
      <c r="K83" s="149"/>
      <c r="L83" s="721"/>
      <c r="M83" s="148"/>
      <c r="N83" s="148"/>
      <c r="O83" s="148"/>
      <c r="P83" s="148"/>
      <c r="Q83" s="148"/>
      <c r="R83" s="148"/>
      <c r="S83" s="148"/>
      <c r="T83" s="148"/>
      <c r="U83" s="148"/>
      <c r="V83" s="148"/>
      <c r="W83" s="148"/>
      <c r="X83" s="148"/>
      <c r="Y83" s="150" t="str">
        <f t="shared" si="12"/>
        <v/>
      </c>
      <c r="Z83" s="654"/>
      <c r="AA83" s="655"/>
      <c r="AB83" s="656"/>
    </row>
    <row r="84" spans="1:28" ht="24" x14ac:dyDescent="0.35">
      <c r="A84" s="151">
        <f t="shared" si="3"/>
        <v>75</v>
      </c>
      <c r="B84" s="653"/>
      <c r="C84" s="653"/>
      <c r="D84" s="653"/>
      <c r="E84" s="152"/>
      <c r="F84" s="145"/>
      <c r="G84" s="145"/>
      <c r="H84" s="146" t="str">
        <f t="shared" si="9"/>
        <v/>
      </c>
      <c r="I84" s="153">
        <f t="shared" si="13"/>
        <v>0</v>
      </c>
      <c r="J84" s="148">
        <f t="shared" si="14"/>
        <v>0</v>
      </c>
      <c r="K84" s="149"/>
      <c r="L84" s="721"/>
      <c r="M84" s="148"/>
      <c r="N84" s="148"/>
      <c r="O84" s="148"/>
      <c r="P84" s="148"/>
      <c r="Q84" s="148"/>
      <c r="R84" s="148"/>
      <c r="S84" s="148"/>
      <c r="T84" s="148"/>
      <c r="U84" s="148"/>
      <c r="V84" s="148"/>
      <c r="W84" s="148"/>
      <c r="X84" s="148"/>
      <c r="Y84" s="150" t="str">
        <f t="shared" si="12"/>
        <v/>
      </c>
      <c r="Z84" s="654"/>
      <c r="AA84" s="655"/>
      <c r="AB84" s="656"/>
    </row>
    <row r="85" spans="1:28" ht="24" x14ac:dyDescent="0.35">
      <c r="A85" s="144">
        <f t="shared" si="3"/>
        <v>76</v>
      </c>
      <c r="B85" s="653"/>
      <c r="C85" s="653"/>
      <c r="D85" s="653"/>
      <c r="E85" s="152"/>
      <c r="F85" s="145"/>
      <c r="G85" s="145"/>
      <c r="H85" s="146" t="str">
        <f t="shared" si="9"/>
        <v/>
      </c>
      <c r="I85" s="153">
        <f t="shared" si="13"/>
        <v>0</v>
      </c>
      <c r="J85" s="148">
        <f t="shared" si="14"/>
        <v>0</v>
      </c>
      <c r="K85" s="149"/>
      <c r="L85" s="721"/>
      <c r="M85" s="148"/>
      <c r="N85" s="148"/>
      <c r="O85" s="148"/>
      <c r="P85" s="148"/>
      <c r="Q85" s="148"/>
      <c r="R85" s="148"/>
      <c r="S85" s="148"/>
      <c r="T85" s="148"/>
      <c r="U85" s="148"/>
      <c r="V85" s="148"/>
      <c r="W85" s="148"/>
      <c r="X85" s="148"/>
      <c r="Y85" s="150" t="str">
        <f t="shared" si="12"/>
        <v/>
      </c>
      <c r="Z85" s="654"/>
      <c r="AA85" s="655"/>
      <c r="AB85" s="656"/>
    </row>
    <row r="86" spans="1:28" ht="24" x14ac:dyDescent="0.35">
      <c r="A86" s="151">
        <f t="shared" si="3"/>
        <v>77</v>
      </c>
      <c r="B86" s="653"/>
      <c r="C86" s="653"/>
      <c r="D86" s="653"/>
      <c r="E86" s="152"/>
      <c r="F86" s="145"/>
      <c r="G86" s="145"/>
      <c r="H86" s="146" t="str">
        <f t="shared" si="9"/>
        <v/>
      </c>
      <c r="I86" s="153">
        <f t="shared" si="13"/>
        <v>0</v>
      </c>
      <c r="J86" s="148">
        <f t="shared" si="14"/>
        <v>0</v>
      </c>
      <c r="K86" s="149"/>
      <c r="L86" s="721"/>
      <c r="M86" s="148"/>
      <c r="N86" s="148"/>
      <c r="O86" s="148"/>
      <c r="P86" s="148"/>
      <c r="Q86" s="148"/>
      <c r="R86" s="148"/>
      <c r="S86" s="148"/>
      <c r="T86" s="148"/>
      <c r="U86" s="148"/>
      <c r="V86" s="148"/>
      <c r="W86" s="148"/>
      <c r="X86" s="148"/>
      <c r="Y86" s="150" t="str">
        <f t="shared" si="12"/>
        <v/>
      </c>
      <c r="Z86" s="654"/>
      <c r="AA86" s="655"/>
      <c r="AB86" s="656"/>
    </row>
    <row r="87" spans="1:28" ht="24" x14ac:dyDescent="0.35">
      <c r="A87" s="144">
        <f t="shared" si="3"/>
        <v>78</v>
      </c>
      <c r="B87" s="653"/>
      <c r="C87" s="653"/>
      <c r="D87" s="653"/>
      <c r="E87" s="152"/>
      <c r="F87" s="145"/>
      <c r="G87" s="145"/>
      <c r="H87" s="146" t="str">
        <f t="shared" si="9"/>
        <v/>
      </c>
      <c r="I87" s="153">
        <f t="shared" si="13"/>
        <v>0</v>
      </c>
      <c r="J87" s="148">
        <f t="shared" si="14"/>
        <v>0</v>
      </c>
      <c r="K87" s="149"/>
      <c r="L87" s="721"/>
      <c r="M87" s="148"/>
      <c r="N87" s="148"/>
      <c r="O87" s="148"/>
      <c r="P87" s="148"/>
      <c r="Q87" s="148"/>
      <c r="R87" s="148"/>
      <c r="S87" s="148"/>
      <c r="T87" s="148"/>
      <c r="U87" s="148"/>
      <c r="V87" s="148"/>
      <c r="W87" s="148"/>
      <c r="X87" s="148"/>
      <c r="Y87" s="150" t="str">
        <f t="shared" si="12"/>
        <v/>
      </c>
      <c r="Z87" s="654"/>
      <c r="AA87" s="655"/>
      <c r="AB87" s="656"/>
    </row>
    <row r="88" spans="1:28" ht="24" x14ac:dyDescent="0.35">
      <c r="A88" s="151">
        <f t="shared" si="3"/>
        <v>79</v>
      </c>
      <c r="B88" s="653"/>
      <c r="C88" s="653"/>
      <c r="D88" s="653"/>
      <c r="E88" s="152"/>
      <c r="F88" s="145"/>
      <c r="G88" s="145"/>
      <c r="H88" s="146" t="str">
        <f t="shared" si="9"/>
        <v/>
      </c>
      <c r="I88" s="153">
        <f t="shared" si="13"/>
        <v>0</v>
      </c>
      <c r="J88" s="148">
        <f t="shared" si="14"/>
        <v>0</v>
      </c>
      <c r="K88" s="149"/>
      <c r="L88" s="721"/>
      <c r="M88" s="148"/>
      <c r="N88" s="148"/>
      <c r="O88" s="148"/>
      <c r="P88" s="148"/>
      <c r="Q88" s="148"/>
      <c r="R88" s="148"/>
      <c r="S88" s="148"/>
      <c r="T88" s="148"/>
      <c r="U88" s="148"/>
      <c r="V88" s="148"/>
      <c r="W88" s="148"/>
      <c r="X88" s="148"/>
      <c r="Y88" s="150" t="str">
        <f t="shared" si="12"/>
        <v/>
      </c>
      <c r="Z88" s="654"/>
      <c r="AA88" s="655"/>
      <c r="AB88" s="656"/>
    </row>
    <row r="89" spans="1:28" ht="24" x14ac:dyDescent="0.35">
      <c r="A89" s="144">
        <f t="shared" si="3"/>
        <v>80</v>
      </c>
      <c r="B89" s="653"/>
      <c r="C89" s="653"/>
      <c r="D89" s="653"/>
      <c r="E89" s="152"/>
      <c r="F89" s="145"/>
      <c r="G89" s="145"/>
      <c r="H89" s="146" t="str">
        <f t="shared" si="9"/>
        <v/>
      </c>
      <c r="I89" s="153">
        <f t="shared" si="13"/>
        <v>0</v>
      </c>
      <c r="J89" s="148">
        <f t="shared" si="14"/>
        <v>0</v>
      </c>
      <c r="K89" s="149"/>
      <c r="L89" s="721"/>
      <c r="M89" s="148"/>
      <c r="N89" s="148"/>
      <c r="O89" s="148"/>
      <c r="P89" s="148"/>
      <c r="Q89" s="148"/>
      <c r="R89" s="148"/>
      <c r="S89" s="148"/>
      <c r="T89" s="148"/>
      <c r="U89" s="148"/>
      <c r="V89" s="148"/>
      <c r="W89" s="148"/>
      <c r="X89" s="148"/>
      <c r="Y89" s="150" t="str">
        <f t="shared" si="12"/>
        <v/>
      </c>
      <c r="Z89" s="654"/>
      <c r="AA89" s="655"/>
      <c r="AB89" s="656"/>
    </row>
    <row r="90" spans="1:28" ht="24" x14ac:dyDescent="0.35">
      <c r="A90" s="151">
        <f t="shared" si="3"/>
        <v>81</v>
      </c>
      <c r="B90" s="653"/>
      <c r="C90" s="653"/>
      <c r="D90" s="653"/>
      <c r="E90" s="152"/>
      <c r="F90" s="145"/>
      <c r="G90" s="145"/>
      <c r="H90" s="146" t="str">
        <f t="shared" si="9"/>
        <v/>
      </c>
      <c r="I90" s="153">
        <f t="shared" si="13"/>
        <v>0</v>
      </c>
      <c r="J90" s="148">
        <f t="shared" si="14"/>
        <v>0</v>
      </c>
      <c r="K90" s="149"/>
      <c r="L90" s="721"/>
      <c r="M90" s="148"/>
      <c r="N90" s="148"/>
      <c r="O90" s="148"/>
      <c r="P90" s="148"/>
      <c r="Q90" s="148"/>
      <c r="R90" s="148"/>
      <c r="S90" s="148"/>
      <c r="T90" s="148"/>
      <c r="U90" s="148"/>
      <c r="V90" s="148"/>
      <c r="W90" s="148"/>
      <c r="X90" s="148"/>
      <c r="Y90" s="150" t="str">
        <f t="shared" si="12"/>
        <v/>
      </c>
      <c r="Z90" s="654"/>
      <c r="AA90" s="655"/>
      <c r="AB90" s="656"/>
    </row>
    <row r="91" spans="1:28" ht="24" x14ac:dyDescent="0.35">
      <c r="A91" s="144">
        <f t="shared" si="3"/>
        <v>82</v>
      </c>
      <c r="B91" s="653"/>
      <c r="C91" s="653"/>
      <c r="D91" s="653"/>
      <c r="E91" s="152"/>
      <c r="F91" s="145"/>
      <c r="G91" s="145"/>
      <c r="H91" s="146" t="str">
        <f t="shared" si="9"/>
        <v/>
      </c>
      <c r="I91" s="153">
        <f t="shared" si="13"/>
        <v>0</v>
      </c>
      <c r="J91" s="148">
        <f t="shared" si="14"/>
        <v>0</v>
      </c>
      <c r="K91" s="149"/>
      <c r="L91" s="721"/>
      <c r="M91" s="148"/>
      <c r="N91" s="148"/>
      <c r="O91" s="148"/>
      <c r="P91" s="148"/>
      <c r="Q91" s="148"/>
      <c r="R91" s="148"/>
      <c r="S91" s="148"/>
      <c r="T91" s="148"/>
      <c r="U91" s="148"/>
      <c r="V91" s="148"/>
      <c r="W91" s="148"/>
      <c r="X91" s="148"/>
      <c r="Y91" s="150" t="str">
        <f t="shared" si="12"/>
        <v/>
      </c>
      <c r="Z91" s="654"/>
      <c r="AA91" s="655"/>
      <c r="AB91" s="656"/>
    </row>
    <row r="92" spans="1:28" ht="24" x14ac:dyDescent="0.35">
      <c r="A92" s="151">
        <f t="shared" si="3"/>
        <v>83</v>
      </c>
      <c r="B92" s="653"/>
      <c r="C92" s="653"/>
      <c r="D92" s="653"/>
      <c r="E92" s="152"/>
      <c r="F92" s="145"/>
      <c r="G92" s="145"/>
      <c r="H92" s="146" t="str">
        <f t="shared" si="9"/>
        <v/>
      </c>
      <c r="I92" s="153">
        <f t="shared" si="13"/>
        <v>0</v>
      </c>
      <c r="J92" s="148">
        <f t="shared" si="14"/>
        <v>0</v>
      </c>
      <c r="K92" s="149"/>
      <c r="L92" s="721"/>
      <c r="M92" s="148"/>
      <c r="N92" s="148"/>
      <c r="O92" s="148"/>
      <c r="P92" s="148"/>
      <c r="Q92" s="148"/>
      <c r="R92" s="148"/>
      <c r="S92" s="148"/>
      <c r="T92" s="148"/>
      <c r="U92" s="148"/>
      <c r="V92" s="148"/>
      <c r="W92" s="148"/>
      <c r="X92" s="148"/>
      <c r="Y92" s="150" t="str">
        <f t="shared" si="12"/>
        <v/>
      </c>
      <c r="Z92" s="654"/>
      <c r="AA92" s="655"/>
      <c r="AB92" s="656"/>
    </row>
    <row r="93" spans="1:28" ht="24" x14ac:dyDescent="0.35">
      <c r="A93" s="144">
        <f t="shared" si="3"/>
        <v>84</v>
      </c>
      <c r="B93" s="653"/>
      <c r="C93" s="653"/>
      <c r="D93" s="653"/>
      <c r="E93" s="152"/>
      <c r="F93" s="145"/>
      <c r="G93" s="145"/>
      <c r="H93" s="146" t="str">
        <f t="shared" si="9"/>
        <v/>
      </c>
      <c r="I93" s="153">
        <f t="shared" si="13"/>
        <v>0</v>
      </c>
      <c r="J93" s="148">
        <f t="shared" si="14"/>
        <v>0</v>
      </c>
      <c r="K93" s="149"/>
      <c r="L93" s="721"/>
      <c r="M93" s="148"/>
      <c r="N93" s="148"/>
      <c r="O93" s="148"/>
      <c r="P93" s="148"/>
      <c r="Q93" s="148"/>
      <c r="R93" s="148"/>
      <c r="S93" s="148"/>
      <c r="T93" s="148"/>
      <c r="U93" s="148"/>
      <c r="V93" s="148"/>
      <c r="W93" s="148"/>
      <c r="X93" s="148"/>
      <c r="Y93" s="150" t="str">
        <f t="shared" si="12"/>
        <v/>
      </c>
      <c r="Z93" s="654"/>
      <c r="AA93" s="655"/>
      <c r="AB93" s="656"/>
    </row>
    <row r="94" spans="1:28" ht="24" x14ac:dyDescent="0.35">
      <c r="A94" s="151">
        <f t="shared" si="3"/>
        <v>85</v>
      </c>
      <c r="B94" s="653"/>
      <c r="C94" s="653"/>
      <c r="D94" s="653"/>
      <c r="E94" s="152"/>
      <c r="F94" s="145"/>
      <c r="G94" s="145"/>
      <c r="H94" s="146" t="str">
        <f t="shared" si="9"/>
        <v/>
      </c>
      <c r="I94" s="153">
        <f t="shared" si="13"/>
        <v>0</v>
      </c>
      <c r="J94" s="148">
        <f t="shared" si="14"/>
        <v>0</v>
      </c>
      <c r="K94" s="149"/>
      <c r="L94" s="721"/>
      <c r="M94" s="148"/>
      <c r="N94" s="148"/>
      <c r="O94" s="148"/>
      <c r="P94" s="148"/>
      <c r="Q94" s="148"/>
      <c r="R94" s="148"/>
      <c r="S94" s="148"/>
      <c r="T94" s="148"/>
      <c r="U94" s="148"/>
      <c r="V94" s="148"/>
      <c r="W94" s="148"/>
      <c r="X94" s="148"/>
      <c r="Y94" s="150" t="str">
        <f t="shared" si="12"/>
        <v/>
      </c>
      <c r="Z94" s="654"/>
      <c r="AA94" s="655"/>
      <c r="AB94" s="656"/>
    </row>
    <row r="95" spans="1:28" ht="24" x14ac:dyDescent="0.35">
      <c r="A95" s="144">
        <f t="shared" si="3"/>
        <v>86</v>
      </c>
      <c r="B95" s="653"/>
      <c r="C95" s="653"/>
      <c r="D95" s="653"/>
      <c r="E95" s="152"/>
      <c r="F95" s="145"/>
      <c r="G95" s="145"/>
      <c r="H95" s="146" t="str">
        <f t="shared" si="9"/>
        <v/>
      </c>
      <c r="I95" s="153">
        <f t="shared" si="13"/>
        <v>0</v>
      </c>
      <c r="J95" s="148">
        <f t="shared" si="14"/>
        <v>0</v>
      </c>
      <c r="K95" s="149"/>
      <c r="L95" s="721"/>
      <c r="M95" s="148"/>
      <c r="N95" s="148"/>
      <c r="O95" s="148"/>
      <c r="P95" s="148"/>
      <c r="Q95" s="148"/>
      <c r="R95" s="148"/>
      <c r="S95" s="148"/>
      <c r="T95" s="148"/>
      <c r="U95" s="148"/>
      <c r="V95" s="148"/>
      <c r="W95" s="148"/>
      <c r="X95" s="148"/>
      <c r="Y95" s="150" t="str">
        <f t="shared" si="12"/>
        <v/>
      </c>
      <c r="Z95" s="654"/>
      <c r="AA95" s="655"/>
      <c r="AB95" s="656"/>
    </row>
    <row r="96" spans="1:28" ht="24" x14ac:dyDescent="0.35">
      <c r="A96" s="151">
        <f t="shared" si="3"/>
        <v>87</v>
      </c>
      <c r="B96" s="653"/>
      <c r="C96" s="653"/>
      <c r="D96" s="653"/>
      <c r="E96" s="152"/>
      <c r="F96" s="145"/>
      <c r="G96" s="145"/>
      <c r="H96" s="146" t="str">
        <f t="shared" si="9"/>
        <v/>
      </c>
      <c r="I96" s="153">
        <f t="shared" si="13"/>
        <v>0</v>
      </c>
      <c r="J96" s="148">
        <f t="shared" si="14"/>
        <v>0</v>
      </c>
      <c r="K96" s="149"/>
      <c r="L96" s="721"/>
      <c r="M96" s="148"/>
      <c r="N96" s="148"/>
      <c r="O96" s="148"/>
      <c r="P96" s="148"/>
      <c r="Q96" s="148"/>
      <c r="R96" s="148"/>
      <c r="S96" s="148"/>
      <c r="T96" s="148"/>
      <c r="U96" s="148"/>
      <c r="V96" s="148"/>
      <c r="W96" s="148"/>
      <c r="X96" s="148"/>
      <c r="Y96" s="150" t="str">
        <f t="shared" si="12"/>
        <v/>
      </c>
      <c r="Z96" s="654"/>
      <c r="AA96" s="655"/>
      <c r="AB96" s="656"/>
    </row>
    <row r="97" spans="1:28" ht="24" x14ac:dyDescent="0.35">
      <c r="A97" s="144">
        <f t="shared" si="3"/>
        <v>88</v>
      </c>
      <c r="B97" s="653"/>
      <c r="C97" s="653"/>
      <c r="D97" s="653"/>
      <c r="E97" s="152"/>
      <c r="F97" s="145"/>
      <c r="G97" s="145"/>
      <c r="H97" s="146" t="str">
        <f t="shared" ref="H97:H109" si="15">IF(F97="常勤",1,IF(F97="非常勤",ROUND(G97/$I$3,1),""))</f>
        <v/>
      </c>
      <c r="I97" s="153">
        <f t="shared" ref="I97:I109" si="16">SUM(J97:K97)</f>
        <v>0</v>
      </c>
      <c r="J97" s="148">
        <f t="shared" ref="J97:J109" si="17">SUM(M97:X97)</f>
        <v>0</v>
      </c>
      <c r="K97" s="149"/>
      <c r="L97" s="721"/>
      <c r="M97" s="148"/>
      <c r="N97" s="148"/>
      <c r="O97" s="148"/>
      <c r="P97" s="148"/>
      <c r="Q97" s="148"/>
      <c r="R97" s="148"/>
      <c r="S97" s="148"/>
      <c r="T97" s="148"/>
      <c r="U97" s="148"/>
      <c r="V97" s="148"/>
      <c r="W97" s="148"/>
      <c r="X97" s="148"/>
      <c r="Y97" s="150" t="str">
        <f t="shared" si="12"/>
        <v/>
      </c>
      <c r="Z97" s="654"/>
      <c r="AA97" s="655"/>
      <c r="AB97" s="656"/>
    </row>
    <row r="98" spans="1:28" ht="24" x14ac:dyDescent="0.35">
      <c r="A98" s="151">
        <f t="shared" si="3"/>
        <v>89</v>
      </c>
      <c r="B98" s="653"/>
      <c r="C98" s="653"/>
      <c r="D98" s="653"/>
      <c r="E98" s="152"/>
      <c r="F98" s="145"/>
      <c r="G98" s="145"/>
      <c r="H98" s="146" t="str">
        <f t="shared" si="15"/>
        <v/>
      </c>
      <c r="I98" s="153">
        <f t="shared" si="16"/>
        <v>0</v>
      </c>
      <c r="J98" s="148">
        <f t="shared" si="17"/>
        <v>0</v>
      </c>
      <c r="K98" s="149"/>
      <c r="L98" s="721"/>
      <c r="M98" s="148"/>
      <c r="N98" s="148"/>
      <c r="O98" s="148"/>
      <c r="P98" s="148"/>
      <c r="Q98" s="148"/>
      <c r="R98" s="148"/>
      <c r="S98" s="148"/>
      <c r="T98" s="148"/>
      <c r="U98" s="148"/>
      <c r="V98" s="148"/>
      <c r="W98" s="148"/>
      <c r="X98" s="148"/>
      <c r="Y98" s="150" t="str">
        <f t="shared" si="12"/>
        <v/>
      </c>
      <c r="Z98" s="654"/>
      <c r="AA98" s="655"/>
      <c r="AB98" s="656"/>
    </row>
    <row r="99" spans="1:28" ht="24" x14ac:dyDescent="0.35">
      <c r="A99" s="144">
        <f t="shared" si="3"/>
        <v>90</v>
      </c>
      <c r="B99" s="653"/>
      <c r="C99" s="653"/>
      <c r="D99" s="653"/>
      <c r="E99" s="152"/>
      <c r="F99" s="145"/>
      <c r="G99" s="145"/>
      <c r="H99" s="146" t="str">
        <f t="shared" si="15"/>
        <v/>
      </c>
      <c r="I99" s="153">
        <f t="shared" si="16"/>
        <v>0</v>
      </c>
      <c r="J99" s="148">
        <f t="shared" si="17"/>
        <v>0</v>
      </c>
      <c r="K99" s="149"/>
      <c r="L99" s="721"/>
      <c r="M99" s="148"/>
      <c r="N99" s="148"/>
      <c r="O99" s="148"/>
      <c r="P99" s="148"/>
      <c r="Q99" s="148"/>
      <c r="R99" s="148"/>
      <c r="S99" s="148"/>
      <c r="T99" s="148"/>
      <c r="U99" s="148"/>
      <c r="V99" s="148"/>
      <c r="W99" s="148"/>
      <c r="X99" s="148"/>
      <c r="Y99" s="150" t="str">
        <f t="shared" si="12"/>
        <v/>
      </c>
      <c r="Z99" s="654"/>
      <c r="AA99" s="655"/>
      <c r="AB99" s="656"/>
    </row>
    <row r="100" spans="1:28" ht="24" x14ac:dyDescent="0.35">
      <c r="A100" s="151">
        <f t="shared" si="3"/>
        <v>91</v>
      </c>
      <c r="B100" s="653"/>
      <c r="C100" s="653"/>
      <c r="D100" s="653"/>
      <c r="E100" s="152"/>
      <c r="F100" s="145"/>
      <c r="G100" s="145"/>
      <c r="H100" s="146" t="str">
        <f t="shared" si="15"/>
        <v/>
      </c>
      <c r="I100" s="153">
        <f t="shared" si="16"/>
        <v>0</v>
      </c>
      <c r="J100" s="148">
        <f t="shared" si="17"/>
        <v>0</v>
      </c>
      <c r="K100" s="149"/>
      <c r="L100" s="721"/>
      <c r="M100" s="148"/>
      <c r="N100" s="148"/>
      <c r="O100" s="148"/>
      <c r="P100" s="148"/>
      <c r="Q100" s="148"/>
      <c r="R100" s="148"/>
      <c r="S100" s="148"/>
      <c r="T100" s="148"/>
      <c r="U100" s="148"/>
      <c r="V100" s="148"/>
      <c r="W100" s="148"/>
      <c r="X100" s="148"/>
      <c r="Y100" s="150" t="str">
        <f t="shared" si="12"/>
        <v/>
      </c>
      <c r="Z100" s="654"/>
      <c r="AA100" s="655"/>
      <c r="AB100" s="656"/>
    </row>
    <row r="101" spans="1:28" ht="24" x14ac:dyDescent="0.35">
      <c r="A101" s="144">
        <f t="shared" si="3"/>
        <v>92</v>
      </c>
      <c r="B101" s="653"/>
      <c r="C101" s="653"/>
      <c r="D101" s="653"/>
      <c r="E101" s="152"/>
      <c r="F101" s="145"/>
      <c r="G101" s="145"/>
      <c r="H101" s="146" t="str">
        <f t="shared" si="15"/>
        <v/>
      </c>
      <c r="I101" s="153">
        <f t="shared" si="16"/>
        <v>0</v>
      </c>
      <c r="J101" s="148">
        <f t="shared" si="17"/>
        <v>0</v>
      </c>
      <c r="K101" s="149"/>
      <c r="L101" s="721"/>
      <c r="M101" s="148"/>
      <c r="N101" s="148"/>
      <c r="O101" s="148"/>
      <c r="P101" s="148"/>
      <c r="Q101" s="148"/>
      <c r="R101" s="148"/>
      <c r="S101" s="148"/>
      <c r="T101" s="148"/>
      <c r="U101" s="148"/>
      <c r="V101" s="148"/>
      <c r="W101" s="148"/>
      <c r="X101" s="148"/>
      <c r="Y101" s="150" t="str">
        <f t="shared" si="12"/>
        <v/>
      </c>
      <c r="Z101" s="654"/>
      <c r="AA101" s="655"/>
      <c r="AB101" s="656"/>
    </row>
    <row r="102" spans="1:28" ht="24" x14ac:dyDescent="0.35">
      <c r="A102" s="151">
        <f t="shared" si="3"/>
        <v>93</v>
      </c>
      <c r="B102" s="653"/>
      <c r="C102" s="653"/>
      <c r="D102" s="653"/>
      <c r="E102" s="152"/>
      <c r="F102" s="145"/>
      <c r="G102" s="145"/>
      <c r="H102" s="146" t="str">
        <f t="shared" si="15"/>
        <v/>
      </c>
      <c r="I102" s="153">
        <f t="shared" si="16"/>
        <v>0</v>
      </c>
      <c r="J102" s="148">
        <f t="shared" si="17"/>
        <v>0</v>
      </c>
      <c r="K102" s="149"/>
      <c r="L102" s="721"/>
      <c r="M102" s="148"/>
      <c r="N102" s="148"/>
      <c r="O102" s="148"/>
      <c r="P102" s="148"/>
      <c r="Q102" s="148"/>
      <c r="R102" s="148"/>
      <c r="S102" s="148"/>
      <c r="T102" s="148"/>
      <c r="U102" s="148"/>
      <c r="V102" s="148"/>
      <c r="W102" s="148"/>
      <c r="X102" s="148"/>
      <c r="Y102" s="150" t="str">
        <f t="shared" si="12"/>
        <v/>
      </c>
      <c r="Z102" s="654"/>
      <c r="AA102" s="655"/>
      <c r="AB102" s="656"/>
    </row>
    <row r="103" spans="1:28" ht="24" x14ac:dyDescent="0.35">
      <c r="A103" s="144">
        <f t="shared" si="3"/>
        <v>94</v>
      </c>
      <c r="B103" s="653"/>
      <c r="C103" s="653"/>
      <c r="D103" s="653"/>
      <c r="E103" s="152"/>
      <c r="F103" s="145"/>
      <c r="G103" s="145"/>
      <c r="H103" s="146" t="str">
        <f t="shared" si="15"/>
        <v/>
      </c>
      <c r="I103" s="153">
        <f t="shared" si="16"/>
        <v>0</v>
      </c>
      <c r="J103" s="148">
        <f t="shared" si="17"/>
        <v>0</v>
      </c>
      <c r="K103" s="149"/>
      <c r="L103" s="721"/>
      <c r="M103" s="148"/>
      <c r="N103" s="148"/>
      <c r="O103" s="148"/>
      <c r="P103" s="148"/>
      <c r="Q103" s="148"/>
      <c r="R103" s="148"/>
      <c r="S103" s="148"/>
      <c r="T103" s="148"/>
      <c r="U103" s="148"/>
      <c r="V103" s="148"/>
      <c r="W103" s="148"/>
      <c r="X103" s="148"/>
      <c r="Y103" s="150" t="str">
        <f t="shared" si="12"/>
        <v/>
      </c>
      <c r="Z103" s="654"/>
      <c r="AA103" s="655"/>
      <c r="AB103" s="656"/>
    </row>
    <row r="104" spans="1:28" ht="24" x14ac:dyDescent="0.35">
      <c r="A104" s="151">
        <f t="shared" si="3"/>
        <v>95</v>
      </c>
      <c r="B104" s="653"/>
      <c r="C104" s="653"/>
      <c r="D104" s="653"/>
      <c r="E104" s="152"/>
      <c r="F104" s="145"/>
      <c r="G104" s="145"/>
      <c r="H104" s="146" t="str">
        <f t="shared" si="15"/>
        <v/>
      </c>
      <c r="I104" s="153">
        <f t="shared" si="16"/>
        <v>0</v>
      </c>
      <c r="J104" s="148">
        <f t="shared" si="17"/>
        <v>0</v>
      </c>
      <c r="K104" s="149"/>
      <c r="L104" s="721"/>
      <c r="M104" s="148"/>
      <c r="N104" s="148"/>
      <c r="O104" s="148"/>
      <c r="P104" s="148"/>
      <c r="Q104" s="148"/>
      <c r="R104" s="148"/>
      <c r="S104" s="148"/>
      <c r="T104" s="148"/>
      <c r="U104" s="148"/>
      <c r="V104" s="148"/>
      <c r="W104" s="148"/>
      <c r="X104" s="148"/>
      <c r="Y104" s="150" t="str">
        <f t="shared" si="12"/>
        <v/>
      </c>
      <c r="Z104" s="654"/>
      <c r="AA104" s="655"/>
      <c r="AB104" s="656"/>
    </row>
    <row r="105" spans="1:28" ht="24" x14ac:dyDescent="0.35">
      <c r="A105" s="144">
        <f t="shared" si="3"/>
        <v>96</v>
      </c>
      <c r="B105" s="653"/>
      <c r="C105" s="653"/>
      <c r="D105" s="653"/>
      <c r="E105" s="152"/>
      <c r="F105" s="145"/>
      <c r="G105" s="145"/>
      <c r="H105" s="146" t="str">
        <f t="shared" si="15"/>
        <v/>
      </c>
      <c r="I105" s="153">
        <f t="shared" si="16"/>
        <v>0</v>
      </c>
      <c r="J105" s="148">
        <f t="shared" si="17"/>
        <v>0</v>
      </c>
      <c r="K105" s="149"/>
      <c r="L105" s="721"/>
      <c r="M105" s="148"/>
      <c r="N105" s="148"/>
      <c r="O105" s="148"/>
      <c r="P105" s="148"/>
      <c r="Q105" s="148"/>
      <c r="R105" s="148"/>
      <c r="S105" s="148"/>
      <c r="T105" s="148"/>
      <c r="U105" s="148"/>
      <c r="V105" s="148"/>
      <c r="W105" s="148"/>
      <c r="X105" s="148"/>
      <c r="Y105" s="150" t="str">
        <f t="shared" si="12"/>
        <v/>
      </c>
      <c r="Z105" s="654"/>
      <c r="AA105" s="655"/>
      <c r="AB105" s="656"/>
    </row>
    <row r="106" spans="1:28" ht="24" x14ac:dyDescent="0.35">
      <c r="A106" s="151">
        <f t="shared" si="3"/>
        <v>97</v>
      </c>
      <c r="B106" s="653"/>
      <c r="C106" s="653"/>
      <c r="D106" s="653"/>
      <c r="E106" s="152"/>
      <c r="F106" s="145"/>
      <c r="G106" s="145"/>
      <c r="H106" s="146" t="str">
        <f t="shared" si="15"/>
        <v/>
      </c>
      <c r="I106" s="153">
        <f t="shared" si="16"/>
        <v>0</v>
      </c>
      <c r="J106" s="148">
        <f t="shared" si="17"/>
        <v>0</v>
      </c>
      <c r="K106" s="149"/>
      <c r="L106" s="721"/>
      <c r="M106" s="148"/>
      <c r="N106" s="148"/>
      <c r="O106" s="148"/>
      <c r="P106" s="148"/>
      <c r="Q106" s="148"/>
      <c r="R106" s="148"/>
      <c r="S106" s="148"/>
      <c r="T106" s="148"/>
      <c r="U106" s="148"/>
      <c r="V106" s="148"/>
      <c r="W106" s="148"/>
      <c r="X106" s="148"/>
      <c r="Y106" s="150" t="str">
        <f t="shared" si="12"/>
        <v/>
      </c>
      <c r="Z106" s="654"/>
      <c r="AA106" s="655"/>
      <c r="AB106" s="656"/>
    </row>
    <row r="107" spans="1:28" ht="24" x14ac:dyDescent="0.35">
      <c r="A107" s="144">
        <f t="shared" ref="A107:A109" si="18">A106+1</f>
        <v>98</v>
      </c>
      <c r="B107" s="653"/>
      <c r="C107" s="653"/>
      <c r="D107" s="653"/>
      <c r="E107" s="152"/>
      <c r="F107" s="145"/>
      <c r="G107" s="145"/>
      <c r="H107" s="146" t="str">
        <f t="shared" si="15"/>
        <v/>
      </c>
      <c r="I107" s="153">
        <f t="shared" si="16"/>
        <v>0</v>
      </c>
      <c r="J107" s="148">
        <f t="shared" si="17"/>
        <v>0</v>
      </c>
      <c r="K107" s="149"/>
      <c r="L107" s="721"/>
      <c r="M107" s="148"/>
      <c r="N107" s="148"/>
      <c r="O107" s="148"/>
      <c r="P107" s="148"/>
      <c r="Q107" s="148"/>
      <c r="R107" s="148"/>
      <c r="S107" s="148"/>
      <c r="T107" s="148"/>
      <c r="U107" s="148"/>
      <c r="V107" s="148"/>
      <c r="W107" s="148"/>
      <c r="X107" s="148"/>
      <c r="Y107" s="150" t="str">
        <f t="shared" si="12"/>
        <v/>
      </c>
      <c r="Z107" s="654"/>
      <c r="AA107" s="655"/>
      <c r="AB107" s="656"/>
    </row>
    <row r="108" spans="1:28" ht="24" x14ac:dyDescent="0.35">
      <c r="A108" s="151">
        <f t="shared" si="18"/>
        <v>99</v>
      </c>
      <c r="B108" s="653"/>
      <c r="C108" s="653"/>
      <c r="D108" s="653"/>
      <c r="E108" s="152"/>
      <c r="F108" s="145"/>
      <c r="G108" s="145"/>
      <c r="H108" s="146" t="str">
        <f t="shared" si="15"/>
        <v/>
      </c>
      <c r="I108" s="153">
        <f t="shared" si="16"/>
        <v>0</v>
      </c>
      <c r="J108" s="148">
        <f t="shared" si="17"/>
        <v>0</v>
      </c>
      <c r="K108" s="149"/>
      <c r="L108" s="721"/>
      <c r="M108" s="148"/>
      <c r="N108" s="148"/>
      <c r="O108" s="148"/>
      <c r="P108" s="148"/>
      <c r="Q108" s="148"/>
      <c r="R108" s="148"/>
      <c r="S108" s="148"/>
      <c r="T108" s="148"/>
      <c r="U108" s="148"/>
      <c r="V108" s="148"/>
      <c r="W108" s="148"/>
      <c r="X108" s="148"/>
      <c r="Y108" s="150" t="str">
        <f t="shared" si="12"/>
        <v/>
      </c>
      <c r="Z108" s="654"/>
      <c r="AA108" s="655"/>
      <c r="AB108" s="656"/>
    </row>
    <row r="109" spans="1:28" ht="24.75" thickBot="1" x14ac:dyDescent="0.4">
      <c r="A109" s="144">
        <f t="shared" si="18"/>
        <v>100</v>
      </c>
      <c r="B109" s="653"/>
      <c r="C109" s="653"/>
      <c r="D109" s="653"/>
      <c r="E109" s="152"/>
      <c r="F109" s="145"/>
      <c r="G109" s="145"/>
      <c r="H109" s="146" t="str">
        <f t="shared" si="15"/>
        <v/>
      </c>
      <c r="I109" s="153">
        <f t="shared" si="16"/>
        <v>0</v>
      </c>
      <c r="J109" s="148">
        <f t="shared" si="17"/>
        <v>0</v>
      </c>
      <c r="K109" s="149"/>
      <c r="L109" s="721"/>
      <c r="M109" s="148"/>
      <c r="N109" s="148"/>
      <c r="O109" s="148"/>
      <c r="P109" s="148"/>
      <c r="Q109" s="148"/>
      <c r="R109" s="148"/>
      <c r="S109" s="148"/>
      <c r="T109" s="148"/>
      <c r="U109" s="148"/>
      <c r="V109" s="148"/>
      <c r="W109" s="148"/>
      <c r="X109" s="148"/>
      <c r="Y109" s="150" t="str">
        <f t="shared" si="12"/>
        <v/>
      </c>
      <c r="Z109" s="654"/>
      <c r="AA109" s="655"/>
      <c r="AB109" s="656"/>
    </row>
    <row r="110" spans="1:28" ht="28.5" customHeight="1" thickBot="1" x14ac:dyDescent="0.55000000000000004">
      <c r="A110" s="177"/>
      <c r="B110" s="718" t="s">
        <v>29</v>
      </c>
      <c r="C110" s="719"/>
      <c r="D110" s="719"/>
      <c r="E110" s="719"/>
      <c r="F110" s="719"/>
      <c r="G110" s="719"/>
      <c r="H110" s="154"/>
      <c r="I110" s="162">
        <f>SUM(I10:I109)</f>
        <v>0</v>
      </c>
      <c r="J110" s="163">
        <f>SUM(J10:J109)</f>
        <v>0</v>
      </c>
      <c r="K110" s="163">
        <f>SUM(K10:K109)</f>
        <v>0</v>
      </c>
      <c r="L110" s="180"/>
      <c r="M110" s="163">
        <f t="shared" ref="M110:X110" si="19">SUM(M10:M109)</f>
        <v>0</v>
      </c>
      <c r="N110" s="163">
        <f t="shared" si="19"/>
        <v>0</v>
      </c>
      <c r="O110" s="163">
        <f t="shared" si="19"/>
        <v>0</v>
      </c>
      <c r="P110" s="163">
        <f t="shared" si="19"/>
        <v>0</v>
      </c>
      <c r="Q110" s="163">
        <f t="shared" si="19"/>
        <v>0</v>
      </c>
      <c r="R110" s="163">
        <f t="shared" si="19"/>
        <v>0</v>
      </c>
      <c r="S110" s="163">
        <f t="shared" si="19"/>
        <v>0</v>
      </c>
      <c r="T110" s="163">
        <f t="shared" si="19"/>
        <v>0</v>
      </c>
      <c r="U110" s="163">
        <f t="shared" si="19"/>
        <v>0</v>
      </c>
      <c r="V110" s="163">
        <f t="shared" si="19"/>
        <v>0</v>
      </c>
      <c r="W110" s="163">
        <f t="shared" si="19"/>
        <v>0</v>
      </c>
      <c r="X110" s="164">
        <f t="shared" si="19"/>
        <v>0</v>
      </c>
      <c r="Y110" s="162">
        <f>SUM(Y10:Y109)</f>
        <v>0</v>
      </c>
      <c r="Z110" s="155"/>
      <c r="AA110" s="155"/>
      <c r="AB110" s="156"/>
    </row>
    <row r="111" spans="1:28" ht="42.75" customHeight="1" thickBot="1" x14ac:dyDescent="0.4">
      <c r="A111" s="672" t="s">
        <v>70</v>
      </c>
      <c r="B111" s="673"/>
      <c r="C111" s="673"/>
      <c r="D111" s="673"/>
      <c r="E111" s="673"/>
      <c r="F111" s="673"/>
      <c r="G111" s="673"/>
      <c r="H111" s="673"/>
      <c r="I111" s="673"/>
      <c r="J111" s="169">
        <f>IFERROR(J110/I110,0)</f>
        <v>0</v>
      </c>
      <c r="K111" s="157"/>
      <c r="L111" s="124"/>
      <c r="M111" s="124"/>
      <c r="N111" s="124"/>
      <c r="O111" s="124"/>
      <c r="P111" s="124"/>
      <c r="Q111" s="124"/>
      <c r="R111" s="124"/>
      <c r="S111" s="124"/>
      <c r="T111" s="124"/>
      <c r="U111" s="124"/>
      <c r="V111" s="124"/>
      <c r="W111" s="124"/>
      <c r="X111" s="124"/>
      <c r="Y111" s="124"/>
      <c r="Z111" s="124"/>
      <c r="AA111" s="124"/>
      <c r="AB111" s="129"/>
    </row>
    <row r="112" spans="1:28" ht="17.25" customHeight="1" x14ac:dyDescent="0.35">
      <c r="A112" s="158"/>
      <c r="B112" s="159"/>
      <c r="C112" s="159"/>
      <c r="D112" s="159"/>
      <c r="E112" s="159"/>
      <c r="F112" s="159"/>
      <c r="G112" s="159"/>
      <c r="H112" s="157"/>
      <c r="I112" s="157"/>
      <c r="J112" s="157"/>
      <c r="K112" s="157"/>
      <c r="L112" s="157"/>
      <c r="M112" s="157"/>
      <c r="N112" s="157"/>
      <c r="O112" s="157"/>
      <c r="P112" s="157"/>
      <c r="Q112" s="157"/>
      <c r="R112" s="157"/>
      <c r="S112" s="157"/>
      <c r="T112" s="157"/>
      <c r="U112" s="157"/>
      <c r="V112" s="157"/>
      <c r="W112" s="157"/>
      <c r="X112" s="157"/>
      <c r="Y112" s="124"/>
      <c r="Z112" s="124"/>
      <c r="AA112" s="124"/>
    </row>
    <row r="113" spans="1:27" ht="25.5" customHeight="1" x14ac:dyDescent="0.5">
      <c r="A113" s="674" t="s">
        <v>30</v>
      </c>
      <c r="B113" s="675"/>
      <c r="C113" s="675"/>
      <c r="D113" s="675"/>
      <c r="E113" s="675"/>
      <c r="F113" s="675"/>
      <c r="G113" s="675"/>
      <c r="H113" s="160"/>
      <c r="I113" s="160"/>
      <c r="J113" s="160"/>
      <c r="K113" s="160"/>
      <c r="L113" s="160"/>
      <c r="M113" s="160"/>
      <c r="N113" s="160"/>
      <c r="O113" s="160"/>
      <c r="P113" s="160"/>
      <c r="Q113" s="160"/>
      <c r="R113" s="160"/>
      <c r="S113" s="160"/>
      <c r="T113" s="160"/>
      <c r="U113" s="160"/>
      <c r="V113" s="160"/>
      <c r="W113" s="160"/>
      <c r="X113" s="160"/>
      <c r="Y113" s="161"/>
      <c r="Z113" s="161"/>
      <c r="AA113" s="161"/>
    </row>
    <row r="114" spans="1:27" s="167" customFormat="1" ht="25.5" customHeight="1" x14ac:dyDescent="0.15">
      <c r="A114" s="166" t="s">
        <v>31</v>
      </c>
      <c r="B114" s="676" t="s">
        <v>55</v>
      </c>
      <c r="C114" s="676"/>
      <c r="D114" s="676"/>
      <c r="E114" s="676"/>
      <c r="F114" s="676"/>
      <c r="G114" s="676"/>
      <c r="H114" s="676"/>
      <c r="I114" s="676"/>
      <c r="J114" s="676"/>
      <c r="K114" s="676"/>
      <c r="L114" s="676"/>
      <c r="M114" s="676"/>
      <c r="N114" s="676"/>
      <c r="O114" s="676"/>
      <c r="P114" s="676"/>
      <c r="Q114" s="676"/>
      <c r="R114" s="676"/>
      <c r="S114" s="676"/>
      <c r="T114" s="676"/>
      <c r="U114" s="676"/>
      <c r="V114" s="676"/>
      <c r="W114" s="676"/>
      <c r="X114" s="676"/>
      <c r="Y114" s="676"/>
      <c r="Z114" s="676"/>
      <c r="AA114" s="676"/>
    </row>
    <row r="115" spans="1:27" s="167" customFormat="1" ht="54" customHeight="1" x14ac:dyDescent="0.15">
      <c r="A115" s="166" t="s">
        <v>32</v>
      </c>
      <c r="B115" s="677" t="s">
        <v>1298</v>
      </c>
      <c r="C115" s="677"/>
      <c r="D115" s="677"/>
      <c r="E115" s="677"/>
      <c r="F115" s="677"/>
      <c r="G115" s="677"/>
      <c r="H115" s="677"/>
      <c r="I115" s="677"/>
      <c r="J115" s="677"/>
      <c r="K115" s="677"/>
      <c r="L115" s="677"/>
      <c r="M115" s="677"/>
      <c r="N115" s="677"/>
      <c r="O115" s="677"/>
      <c r="P115" s="677"/>
      <c r="Q115" s="677"/>
      <c r="R115" s="677"/>
      <c r="S115" s="677"/>
      <c r="T115" s="677"/>
      <c r="U115" s="677"/>
      <c r="V115" s="677"/>
      <c r="W115" s="677"/>
      <c r="X115" s="677"/>
      <c r="Y115" s="678"/>
      <c r="Z115" s="678"/>
      <c r="AA115" s="678"/>
    </row>
    <row r="116" spans="1:27" s="167" customFormat="1" ht="44.25" customHeight="1" x14ac:dyDescent="0.15">
      <c r="A116" s="168" t="s">
        <v>1122</v>
      </c>
      <c r="B116" s="677" t="s">
        <v>1121</v>
      </c>
      <c r="C116" s="679"/>
      <c r="D116" s="679"/>
      <c r="E116" s="679"/>
      <c r="F116" s="679"/>
      <c r="G116" s="679"/>
      <c r="H116" s="679"/>
      <c r="I116" s="679"/>
      <c r="J116" s="679"/>
      <c r="K116" s="679"/>
      <c r="L116" s="679"/>
      <c r="M116" s="679"/>
      <c r="N116" s="679"/>
      <c r="O116" s="679"/>
      <c r="P116" s="679"/>
      <c r="Q116" s="679"/>
      <c r="R116" s="679"/>
      <c r="S116" s="679"/>
      <c r="T116" s="679"/>
      <c r="U116" s="679"/>
      <c r="V116" s="679"/>
      <c r="W116" s="679"/>
      <c r="X116" s="679"/>
      <c r="Y116" s="670"/>
      <c r="Z116" s="670"/>
      <c r="AA116" s="670"/>
    </row>
    <row r="117" spans="1:27" s="167" customFormat="1" ht="30.75" customHeight="1" x14ac:dyDescent="0.15">
      <c r="A117" s="166" t="s">
        <v>33</v>
      </c>
      <c r="B117" s="677" t="s">
        <v>56</v>
      </c>
      <c r="C117" s="670"/>
      <c r="D117" s="670"/>
      <c r="E117" s="670"/>
      <c r="F117" s="670"/>
      <c r="G117" s="670"/>
      <c r="H117" s="670"/>
      <c r="I117" s="670"/>
      <c r="J117" s="670"/>
      <c r="K117" s="670"/>
      <c r="L117" s="670"/>
      <c r="M117" s="670"/>
      <c r="N117" s="670"/>
      <c r="O117" s="670"/>
      <c r="P117" s="670"/>
      <c r="Q117" s="670"/>
      <c r="R117" s="670"/>
      <c r="S117" s="670"/>
      <c r="T117" s="670"/>
      <c r="U117" s="670"/>
      <c r="V117" s="670"/>
      <c r="W117" s="670"/>
      <c r="X117" s="670"/>
      <c r="Y117" s="670"/>
      <c r="Z117" s="670"/>
      <c r="AA117" s="670"/>
    </row>
    <row r="118" spans="1:27" s="167" customFormat="1" ht="45.75" customHeight="1" x14ac:dyDescent="0.15">
      <c r="A118" s="168" t="s">
        <v>1124</v>
      </c>
      <c r="B118" s="677" t="s">
        <v>1123</v>
      </c>
      <c r="C118" s="677"/>
      <c r="D118" s="677"/>
      <c r="E118" s="677"/>
      <c r="F118" s="677"/>
      <c r="G118" s="677"/>
      <c r="H118" s="677"/>
      <c r="I118" s="677"/>
      <c r="J118" s="677"/>
      <c r="K118" s="677"/>
      <c r="L118" s="677"/>
      <c r="M118" s="677"/>
      <c r="N118" s="677"/>
      <c r="O118" s="677"/>
      <c r="P118" s="677"/>
      <c r="Q118" s="677"/>
      <c r="R118" s="677"/>
      <c r="S118" s="677"/>
      <c r="T118" s="677"/>
      <c r="U118" s="677"/>
      <c r="V118" s="677"/>
      <c r="W118" s="677"/>
      <c r="X118" s="677"/>
      <c r="Y118" s="670"/>
      <c r="Z118" s="670"/>
      <c r="AA118" s="670"/>
    </row>
    <row r="119" spans="1:27" s="167" customFormat="1" ht="54.75" customHeight="1" x14ac:dyDescent="0.15">
      <c r="A119" s="168" t="s">
        <v>1126</v>
      </c>
      <c r="B119" s="677" t="s">
        <v>1125</v>
      </c>
      <c r="C119" s="677"/>
      <c r="D119" s="677"/>
      <c r="E119" s="677"/>
      <c r="F119" s="677"/>
      <c r="G119" s="677"/>
      <c r="H119" s="677"/>
      <c r="I119" s="677"/>
      <c r="J119" s="677"/>
      <c r="K119" s="677"/>
      <c r="L119" s="677"/>
      <c r="M119" s="677"/>
      <c r="N119" s="677"/>
      <c r="O119" s="677"/>
      <c r="P119" s="677"/>
      <c r="Q119" s="677"/>
      <c r="R119" s="677"/>
      <c r="S119" s="677"/>
      <c r="T119" s="677"/>
      <c r="U119" s="677"/>
      <c r="V119" s="677"/>
      <c r="W119" s="677"/>
      <c r="X119" s="677"/>
      <c r="Y119" s="670"/>
      <c r="Z119" s="670"/>
      <c r="AA119" s="670"/>
    </row>
    <row r="120" spans="1:27" s="167" customFormat="1" ht="26.25" customHeight="1" x14ac:dyDescent="0.15">
      <c r="A120" s="168" t="s">
        <v>39</v>
      </c>
      <c r="B120" s="669" t="s">
        <v>1127</v>
      </c>
      <c r="C120" s="670"/>
      <c r="D120" s="670"/>
      <c r="E120" s="670"/>
      <c r="F120" s="670"/>
      <c r="G120" s="670"/>
      <c r="H120" s="670"/>
      <c r="I120" s="670"/>
      <c r="J120" s="670"/>
      <c r="K120" s="670"/>
      <c r="L120" s="670"/>
      <c r="M120" s="670"/>
      <c r="N120" s="670"/>
      <c r="O120" s="670"/>
      <c r="P120" s="670"/>
      <c r="Q120" s="670"/>
      <c r="R120" s="670"/>
      <c r="S120" s="670"/>
      <c r="T120" s="670"/>
      <c r="U120" s="670"/>
      <c r="V120" s="670"/>
      <c r="W120" s="670"/>
      <c r="X120" s="670"/>
      <c r="Y120" s="670"/>
      <c r="Z120" s="670"/>
      <c r="AA120" s="670"/>
    </row>
    <row r="121" spans="1:27" s="167" customFormat="1" ht="32.25" customHeight="1" x14ac:dyDescent="0.15">
      <c r="A121" s="168" t="s">
        <v>41</v>
      </c>
      <c r="B121" s="669" t="s">
        <v>71</v>
      </c>
      <c r="C121" s="671"/>
      <c r="D121" s="671"/>
      <c r="E121" s="671"/>
      <c r="F121" s="671"/>
      <c r="G121" s="671"/>
      <c r="H121" s="671"/>
      <c r="I121" s="671"/>
      <c r="J121" s="671"/>
      <c r="K121" s="671"/>
      <c r="L121" s="671"/>
      <c r="M121" s="671"/>
      <c r="N121" s="671"/>
      <c r="O121" s="671"/>
      <c r="P121" s="671"/>
      <c r="Q121" s="671"/>
      <c r="R121" s="671"/>
      <c r="S121" s="671"/>
      <c r="T121" s="671"/>
      <c r="U121" s="671"/>
      <c r="V121" s="671"/>
      <c r="W121" s="671"/>
      <c r="X121" s="671"/>
      <c r="Y121" s="671"/>
      <c r="Z121" s="671"/>
      <c r="AA121" s="97"/>
    </row>
  </sheetData>
  <sheetProtection password="C016" sheet="1" formatCells="0" insertColumns="0" insertRows="0" selectLockedCells="1"/>
  <mergeCells count="240">
    <mergeCell ref="B110:G110"/>
    <mergeCell ref="L10:L109"/>
    <mergeCell ref="Z10:AB10"/>
    <mergeCell ref="Z11:AB11"/>
    <mergeCell ref="Z12:AB12"/>
    <mergeCell ref="Z13:AB13"/>
    <mergeCell ref="Z14:AB14"/>
    <mergeCell ref="Z15:AB15"/>
    <mergeCell ref="Z16:AB16"/>
    <mergeCell ref="Z17:AB17"/>
    <mergeCell ref="B18:D18"/>
    <mergeCell ref="Z18:AB18"/>
    <mergeCell ref="B97:D97"/>
    <mergeCell ref="Z97:AB97"/>
    <mergeCell ref="B98:D98"/>
    <mergeCell ref="Z98:AB98"/>
    <mergeCell ref="B99:D99"/>
    <mergeCell ref="Z99:AB99"/>
    <mergeCell ref="B100:D100"/>
    <mergeCell ref="Z100:AB100"/>
    <mergeCell ref="B101:D101"/>
    <mergeCell ref="Z101:AB101"/>
    <mergeCell ref="B102:D102"/>
    <mergeCell ref="Z102:AB102"/>
    <mergeCell ref="A7:A9"/>
    <mergeCell ref="B7:D9"/>
    <mergeCell ref="E7:E9"/>
    <mergeCell ref="F7:F9"/>
    <mergeCell ref="H7:H9"/>
    <mergeCell ref="L7:L9"/>
    <mergeCell ref="Y7:Y9"/>
    <mergeCell ref="Z7:AB9"/>
    <mergeCell ref="I7:K7"/>
    <mergeCell ref="J8:J9"/>
    <mergeCell ref="K8:K9"/>
    <mergeCell ref="G7:G9"/>
    <mergeCell ref="B120:AA120"/>
    <mergeCell ref="B121:Z121"/>
    <mergeCell ref="A111:I111"/>
    <mergeCell ref="A113:G113"/>
    <mergeCell ref="B114:AA114"/>
    <mergeCell ref="B115:AA115"/>
    <mergeCell ref="B116:AA116"/>
    <mergeCell ref="B117:AA117"/>
    <mergeCell ref="B118:AA118"/>
    <mergeCell ref="B119:AA119"/>
    <mergeCell ref="V2:W2"/>
    <mergeCell ref="X2:AB2"/>
    <mergeCell ref="M7:X7"/>
    <mergeCell ref="M8:M9"/>
    <mergeCell ref="X8:X9"/>
    <mergeCell ref="W8:W9"/>
    <mergeCell ref="U8:U9"/>
    <mergeCell ref="N8:N9"/>
    <mergeCell ref="S8:S9"/>
    <mergeCell ref="T8:T9"/>
    <mergeCell ref="R8:R9"/>
    <mergeCell ref="V8:V9"/>
    <mergeCell ref="O8:O9"/>
    <mergeCell ref="P8:P9"/>
    <mergeCell ref="Q8:Q9"/>
    <mergeCell ref="B3:H3"/>
    <mergeCell ref="B17:D17"/>
    <mergeCell ref="B14:D14"/>
    <mergeCell ref="B15:D15"/>
    <mergeCell ref="B16:D16"/>
    <mergeCell ref="B10:D10"/>
    <mergeCell ref="B11:D11"/>
    <mergeCell ref="B12:D12"/>
    <mergeCell ref="B13:D13"/>
    <mergeCell ref="B103:D103"/>
    <mergeCell ref="Z103:AB103"/>
    <mergeCell ref="B109:D109"/>
    <mergeCell ref="Z109:AB109"/>
    <mergeCell ref="B104:D104"/>
    <mergeCell ref="Z104:AB104"/>
    <mergeCell ref="B105:D105"/>
    <mergeCell ref="Z105:AB105"/>
    <mergeCell ref="B106:D106"/>
    <mergeCell ref="Z106:AB106"/>
    <mergeCell ref="B107:D107"/>
    <mergeCell ref="Z107:AB107"/>
    <mergeCell ref="B108:D108"/>
    <mergeCell ref="Z108:AB108"/>
    <mergeCell ref="B24:D24"/>
    <mergeCell ref="Z24:AB24"/>
    <mergeCell ref="B25:D25"/>
    <mergeCell ref="Z25:AB25"/>
    <mergeCell ref="B26:D26"/>
    <mergeCell ref="Z26:AB26"/>
    <mergeCell ref="B27:D27"/>
    <mergeCell ref="Z27:AB27"/>
    <mergeCell ref="B28:D28"/>
    <mergeCell ref="Z28:AB28"/>
    <mergeCell ref="B19:D19"/>
    <mergeCell ref="Z19:AB19"/>
    <mergeCell ref="B20:D20"/>
    <mergeCell ref="Z20:AB20"/>
    <mergeCell ref="B21:D21"/>
    <mergeCell ref="Z21:AB21"/>
    <mergeCell ref="B22:D22"/>
    <mergeCell ref="Z22:AB22"/>
    <mergeCell ref="B23:D23"/>
    <mergeCell ref="Z23:AB23"/>
    <mergeCell ref="B29:D29"/>
    <mergeCell ref="Z29:AB29"/>
    <mergeCell ref="B30:D30"/>
    <mergeCell ref="Z30:AB30"/>
    <mergeCell ref="B31:D31"/>
    <mergeCell ref="Z31:AB31"/>
    <mergeCell ref="B32:D32"/>
    <mergeCell ref="Z32:AB32"/>
    <mergeCell ref="B33:D33"/>
    <mergeCell ref="Z33:AB33"/>
    <mergeCell ref="B34:D34"/>
    <mergeCell ref="Z34:AB34"/>
    <mergeCell ref="B35:D35"/>
    <mergeCell ref="Z35:AB35"/>
    <mergeCell ref="B36:D36"/>
    <mergeCell ref="Z36:AB36"/>
    <mergeCell ref="B37:D37"/>
    <mergeCell ref="Z37:AB37"/>
    <mergeCell ref="B38:D38"/>
    <mergeCell ref="Z38:AB38"/>
    <mergeCell ref="B39:D39"/>
    <mergeCell ref="Z39:AB39"/>
    <mergeCell ref="B40:D40"/>
    <mergeCell ref="Z40:AB40"/>
    <mergeCell ref="B41:D41"/>
    <mergeCell ref="Z41:AB41"/>
    <mergeCell ref="B42:D42"/>
    <mergeCell ref="Z42:AB42"/>
    <mergeCell ref="B43:D43"/>
    <mergeCell ref="Z43:AB43"/>
    <mergeCell ref="B44:D44"/>
    <mergeCell ref="Z44:AB44"/>
    <mergeCell ref="B45:D45"/>
    <mergeCell ref="Z45:AB45"/>
    <mergeCell ref="B46:D46"/>
    <mergeCell ref="Z46:AB46"/>
    <mergeCell ref="B47:D47"/>
    <mergeCell ref="Z47:AB47"/>
    <mergeCell ref="B48:D48"/>
    <mergeCell ref="Z48:AB48"/>
    <mergeCell ref="B49:D49"/>
    <mergeCell ref="Z49:AB49"/>
    <mergeCell ref="B50:D50"/>
    <mergeCell ref="Z50:AB50"/>
    <mergeCell ref="B51:D51"/>
    <mergeCell ref="Z51:AB51"/>
    <mergeCell ref="B52:D52"/>
    <mergeCell ref="Z52:AB52"/>
    <mergeCell ref="B53:D53"/>
    <mergeCell ref="Z53:AB53"/>
    <mergeCell ref="B54:D54"/>
    <mergeCell ref="Z54:AB54"/>
    <mergeCell ref="B55:D55"/>
    <mergeCell ref="Z55:AB55"/>
    <mergeCell ref="B56:D56"/>
    <mergeCell ref="Z56:AB56"/>
    <mergeCell ref="B57:D57"/>
    <mergeCell ref="Z57:AB57"/>
    <mergeCell ref="B58:D58"/>
    <mergeCell ref="Z58:AB58"/>
    <mergeCell ref="B59:D59"/>
    <mergeCell ref="Z59:AB59"/>
    <mergeCell ref="B60:D60"/>
    <mergeCell ref="Z60:AB60"/>
    <mergeCell ref="B61:D61"/>
    <mergeCell ref="Z61:AB61"/>
    <mergeCell ref="B62:D62"/>
    <mergeCell ref="Z62:AB62"/>
    <mergeCell ref="B63:D63"/>
    <mergeCell ref="Z63:AB63"/>
    <mergeCell ref="B64:D64"/>
    <mergeCell ref="Z64:AB64"/>
    <mergeCell ref="B65:D65"/>
    <mergeCell ref="Z65:AB65"/>
    <mergeCell ref="B66:D66"/>
    <mergeCell ref="Z66:AB66"/>
    <mergeCell ref="B67:D67"/>
    <mergeCell ref="Z67:AB67"/>
    <mergeCell ref="B68:D68"/>
    <mergeCell ref="Z68:AB68"/>
    <mergeCell ref="B69:D69"/>
    <mergeCell ref="Z69:AB69"/>
    <mergeCell ref="B70:D70"/>
    <mergeCell ref="Z70:AB70"/>
    <mergeCell ref="B71:D71"/>
    <mergeCell ref="Z71:AB71"/>
    <mergeCell ref="B72:D72"/>
    <mergeCell ref="Z72:AB72"/>
    <mergeCell ref="B73:D73"/>
    <mergeCell ref="Z73:AB73"/>
    <mergeCell ref="B74:D74"/>
    <mergeCell ref="Z74:AB74"/>
    <mergeCell ref="B75:D75"/>
    <mergeCell ref="Z75:AB75"/>
    <mergeCell ref="B76:D76"/>
    <mergeCell ref="Z76:AB76"/>
    <mergeCell ref="B77:D77"/>
    <mergeCell ref="Z77:AB77"/>
    <mergeCell ref="B78:D78"/>
    <mergeCell ref="Z78:AB78"/>
    <mergeCell ref="B79:D79"/>
    <mergeCell ref="Z79:AB79"/>
    <mergeCell ref="B80:D80"/>
    <mergeCell ref="Z80:AB80"/>
    <mergeCell ref="B81:D81"/>
    <mergeCell ref="Z81:AB81"/>
    <mergeCell ref="B82:D82"/>
    <mergeCell ref="Z82:AB82"/>
    <mergeCell ref="B83:D83"/>
    <mergeCell ref="Z83:AB83"/>
    <mergeCell ref="B84:D84"/>
    <mergeCell ref="Z84:AB84"/>
    <mergeCell ref="B85:D85"/>
    <mergeCell ref="Z85:AB85"/>
    <mergeCell ref="B86:D86"/>
    <mergeCell ref="Z86:AB86"/>
    <mergeCell ref="B87:D87"/>
    <mergeCell ref="Z87:AB87"/>
    <mergeCell ref="B88:D88"/>
    <mergeCell ref="Z88:AB88"/>
    <mergeCell ref="B94:D94"/>
    <mergeCell ref="Z94:AB94"/>
    <mergeCell ref="B95:D95"/>
    <mergeCell ref="Z95:AB95"/>
    <mergeCell ref="B96:D96"/>
    <mergeCell ref="Z96:AB96"/>
    <mergeCell ref="B89:D89"/>
    <mergeCell ref="Z89:AB89"/>
    <mergeCell ref="B90:D90"/>
    <mergeCell ref="Z90:AB90"/>
    <mergeCell ref="B91:D91"/>
    <mergeCell ref="Z91:AB91"/>
    <mergeCell ref="B92:D92"/>
    <mergeCell ref="Z92:AB92"/>
    <mergeCell ref="B93:D93"/>
    <mergeCell ref="Z93:AB93"/>
  </mergeCells>
  <phoneticPr fontId="7"/>
  <conditionalFormatting sqref="B10:D17">
    <cfRule type="containsBlanks" dxfId="122" priority="160">
      <formula>LEN(TRIM(B10))=0</formula>
    </cfRule>
  </conditionalFormatting>
  <conditionalFormatting sqref="E10:E17">
    <cfRule type="containsBlanks" dxfId="121" priority="159">
      <formula>LEN(TRIM(E10))=0</formula>
    </cfRule>
  </conditionalFormatting>
  <conditionalFormatting sqref="F10:F18">
    <cfRule type="containsBlanks" dxfId="120" priority="158">
      <formula>LEN(TRIM(F10))=0</formula>
    </cfRule>
  </conditionalFormatting>
  <conditionalFormatting sqref="G10:G18 G97:G109">
    <cfRule type="expression" dxfId="119" priority="156">
      <formula>F10="常勤"</formula>
    </cfRule>
    <cfRule type="containsBlanks" dxfId="118" priority="157">
      <formula>LEN(TRIM(G10))=0</formula>
    </cfRule>
  </conditionalFormatting>
  <conditionalFormatting sqref="J10:J17">
    <cfRule type="containsBlanks" dxfId="117" priority="155">
      <formula>LEN(TRIM(J10))=0</formula>
    </cfRule>
  </conditionalFormatting>
  <conditionalFormatting sqref="K10">
    <cfRule type="containsBlanks" dxfId="116" priority="154">
      <formula>LEN(TRIM(K10))=0</formula>
    </cfRule>
  </conditionalFormatting>
  <conditionalFormatting sqref="K11:K17">
    <cfRule type="containsBlanks" dxfId="115" priority="152">
      <formula>LEN(TRIM(K11))=0</formula>
    </cfRule>
  </conditionalFormatting>
  <conditionalFormatting sqref="X18">
    <cfRule type="containsBlanks" dxfId="114" priority="108">
      <formula>LEN(TRIM(X18))=0</formula>
    </cfRule>
  </conditionalFormatting>
  <conditionalFormatting sqref="X10">
    <cfRule type="containsBlanks" dxfId="113" priority="146">
      <formula>LEN(TRIM(X10))=0</formula>
    </cfRule>
  </conditionalFormatting>
  <conditionalFormatting sqref="X11:X17">
    <cfRule type="containsBlanks" dxfId="112" priority="145">
      <formula>LEN(TRIM(X11))=0</formula>
    </cfRule>
  </conditionalFormatting>
  <conditionalFormatting sqref="W10">
    <cfRule type="containsBlanks" dxfId="111" priority="143">
      <formula>LEN(TRIM(W10))=0</formula>
    </cfRule>
  </conditionalFormatting>
  <conditionalFormatting sqref="W11:W17">
    <cfRule type="containsBlanks" dxfId="110" priority="142">
      <formula>LEN(TRIM(W11))=0</formula>
    </cfRule>
  </conditionalFormatting>
  <conditionalFormatting sqref="U10:V10">
    <cfRule type="containsBlanks" dxfId="109" priority="140">
      <formula>LEN(TRIM(U10))=0</formula>
    </cfRule>
  </conditionalFormatting>
  <conditionalFormatting sqref="U11:V17">
    <cfRule type="containsBlanks" dxfId="108" priority="139">
      <formula>LEN(TRIM(U11))=0</formula>
    </cfRule>
  </conditionalFormatting>
  <conditionalFormatting sqref="T10">
    <cfRule type="containsBlanks" dxfId="107" priority="137">
      <formula>LEN(TRIM(T10))=0</formula>
    </cfRule>
  </conditionalFormatting>
  <conditionalFormatting sqref="T11:T17">
    <cfRule type="containsBlanks" dxfId="106" priority="136">
      <formula>LEN(TRIM(T11))=0</formula>
    </cfRule>
  </conditionalFormatting>
  <conditionalFormatting sqref="S10">
    <cfRule type="containsBlanks" dxfId="105" priority="134">
      <formula>LEN(TRIM(S10))=0</formula>
    </cfRule>
  </conditionalFormatting>
  <conditionalFormatting sqref="S11:S17">
    <cfRule type="containsBlanks" dxfId="104" priority="133">
      <formula>LEN(TRIM(S11))=0</formula>
    </cfRule>
  </conditionalFormatting>
  <conditionalFormatting sqref="L110">
    <cfRule type="containsBlanks" dxfId="103" priority="119">
      <formula>LEN(TRIM(L110))=0</formula>
    </cfRule>
  </conditionalFormatting>
  <conditionalFormatting sqref="I3">
    <cfRule type="containsBlanks" dxfId="102" priority="118">
      <formula>LEN(TRIM(I3))=0</formula>
    </cfRule>
    <cfRule type="notContainsBlanks" dxfId="101" priority="161">
      <formula>LEN(TRIM(I3))&gt;0</formula>
    </cfRule>
  </conditionalFormatting>
  <conditionalFormatting sqref="B18:D18">
    <cfRule type="containsBlanks" dxfId="100" priority="116">
      <formula>LEN(TRIM(B18))=0</formula>
    </cfRule>
  </conditionalFormatting>
  <conditionalFormatting sqref="E18">
    <cfRule type="containsBlanks" dxfId="99" priority="115">
      <formula>LEN(TRIM(E18))=0</formula>
    </cfRule>
  </conditionalFormatting>
  <conditionalFormatting sqref="J18">
    <cfRule type="containsBlanks" dxfId="98" priority="111">
      <formula>LEN(TRIM(J18))=0</formula>
    </cfRule>
  </conditionalFormatting>
  <conditionalFormatting sqref="K18">
    <cfRule type="containsBlanks" dxfId="97" priority="110">
      <formula>LEN(TRIM(K18))=0</formula>
    </cfRule>
  </conditionalFormatting>
  <conditionalFormatting sqref="J58:J77">
    <cfRule type="containsBlanks" dxfId="96" priority="69">
      <formula>LEN(TRIM(J58))=0</formula>
    </cfRule>
  </conditionalFormatting>
  <conditionalFormatting sqref="W18">
    <cfRule type="containsBlanks" dxfId="95" priority="107">
      <formula>LEN(TRIM(W18))=0</formula>
    </cfRule>
  </conditionalFormatting>
  <conditionalFormatting sqref="U18:V18">
    <cfRule type="containsBlanks" dxfId="94" priority="106">
      <formula>LEN(TRIM(U18))=0</formula>
    </cfRule>
  </conditionalFormatting>
  <conditionalFormatting sqref="T18">
    <cfRule type="containsBlanks" dxfId="93" priority="105">
      <formula>LEN(TRIM(T18))=0</formula>
    </cfRule>
  </conditionalFormatting>
  <conditionalFormatting sqref="S18">
    <cfRule type="containsBlanks" dxfId="92" priority="104">
      <formula>LEN(TRIM(S18))=0</formula>
    </cfRule>
  </conditionalFormatting>
  <conditionalFormatting sqref="F97:F109">
    <cfRule type="containsBlanks" dxfId="91" priority="102">
      <formula>LEN(TRIM(F97))=0</formula>
    </cfRule>
  </conditionalFormatting>
  <conditionalFormatting sqref="B97:D109">
    <cfRule type="containsBlanks" dxfId="90" priority="92">
      <formula>LEN(TRIM(B97))=0</formula>
    </cfRule>
  </conditionalFormatting>
  <conditionalFormatting sqref="E97:E109">
    <cfRule type="containsBlanks" dxfId="89" priority="91">
      <formula>LEN(TRIM(E97))=0</formula>
    </cfRule>
  </conditionalFormatting>
  <conditionalFormatting sqref="J97:J109">
    <cfRule type="containsBlanks" dxfId="88" priority="90">
      <formula>LEN(TRIM(J97))=0</formula>
    </cfRule>
  </conditionalFormatting>
  <conditionalFormatting sqref="K97:K109">
    <cfRule type="containsBlanks" dxfId="87" priority="89">
      <formula>LEN(TRIM(K97))=0</formula>
    </cfRule>
  </conditionalFormatting>
  <conditionalFormatting sqref="J19:J38">
    <cfRule type="containsBlanks" dxfId="86" priority="48">
      <formula>LEN(TRIM(J19))=0</formula>
    </cfRule>
  </conditionalFormatting>
  <conditionalFormatting sqref="X97:X109">
    <cfRule type="containsBlanks" dxfId="85" priority="87">
      <formula>LEN(TRIM(X97))=0</formula>
    </cfRule>
  </conditionalFormatting>
  <conditionalFormatting sqref="W97:W109">
    <cfRule type="containsBlanks" dxfId="84" priority="86">
      <formula>LEN(TRIM(W97))=0</formula>
    </cfRule>
  </conditionalFormatting>
  <conditionalFormatting sqref="U97:V109">
    <cfRule type="containsBlanks" dxfId="83" priority="85">
      <formula>LEN(TRIM(U97))=0</formula>
    </cfRule>
  </conditionalFormatting>
  <conditionalFormatting sqref="T97:T109">
    <cfRule type="containsBlanks" dxfId="82" priority="84">
      <formula>LEN(TRIM(T97))=0</formula>
    </cfRule>
  </conditionalFormatting>
  <conditionalFormatting sqref="S97:S109">
    <cfRule type="containsBlanks" dxfId="81" priority="83">
      <formula>LEN(TRIM(S97))=0</formula>
    </cfRule>
  </conditionalFormatting>
  <conditionalFormatting sqref="J78:J96 E78:E96">
    <cfRule type="containsBlanks" dxfId="80" priority="82">
      <formula>LEN(TRIM(E78))=0</formula>
    </cfRule>
  </conditionalFormatting>
  <conditionalFormatting sqref="F58:F96">
    <cfRule type="containsBlanks" dxfId="79" priority="81">
      <formula>LEN(TRIM(F58))=0</formula>
    </cfRule>
  </conditionalFormatting>
  <conditionalFormatting sqref="G58:G96">
    <cfRule type="expression" dxfId="78" priority="79">
      <formula>F58="常勤"</formula>
    </cfRule>
    <cfRule type="containsBlanks" dxfId="77" priority="80">
      <formula>LEN(TRIM(G58))=0</formula>
    </cfRule>
  </conditionalFormatting>
  <conditionalFormatting sqref="K78:K96">
    <cfRule type="containsBlanks" dxfId="76" priority="78">
      <formula>LEN(TRIM(K78))=0</formula>
    </cfRule>
  </conditionalFormatting>
  <conditionalFormatting sqref="Q11:Q17">
    <cfRule type="containsBlanks" dxfId="75" priority="37">
      <formula>LEN(TRIM(Q11))=0</formula>
    </cfRule>
  </conditionalFormatting>
  <conditionalFormatting sqref="X78:X96">
    <cfRule type="containsBlanks" dxfId="74" priority="76">
      <formula>LEN(TRIM(X78))=0</formula>
    </cfRule>
  </conditionalFormatting>
  <conditionalFormatting sqref="W78:W96">
    <cfRule type="containsBlanks" dxfId="73" priority="75">
      <formula>LEN(TRIM(W78))=0</formula>
    </cfRule>
  </conditionalFormatting>
  <conditionalFormatting sqref="U78:V96">
    <cfRule type="containsBlanks" dxfId="72" priority="74">
      <formula>LEN(TRIM(U78))=0</formula>
    </cfRule>
  </conditionalFormatting>
  <conditionalFormatting sqref="T78:T96">
    <cfRule type="containsBlanks" dxfId="71" priority="73">
      <formula>LEN(TRIM(T78))=0</formula>
    </cfRule>
  </conditionalFormatting>
  <conditionalFormatting sqref="S78:S96">
    <cfRule type="containsBlanks" dxfId="70" priority="72">
      <formula>LEN(TRIM(S78))=0</formula>
    </cfRule>
  </conditionalFormatting>
  <conditionalFormatting sqref="B58:D96">
    <cfRule type="containsBlanks" dxfId="69" priority="71">
      <formula>LEN(TRIM(B58))=0</formula>
    </cfRule>
  </conditionalFormatting>
  <conditionalFormatting sqref="E58:E77">
    <cfRule type="containsBlanks" dxfId="68" priority="70">
      <formula>LEN(TRIM(E58))=0</formula>
    </cfRule>
  </conditionalFormatting>
  <conditionalFormatting sqref="K58:K77">
    <cfRule type="containsBlanks" dxfId="67" priority="68">
      <formula>LEN(TRIM(K58))=0</formula>
    </cfRule>
  </conditionalFormatting>
  <conditionalFormatting sqref="N18">
    <cfRule type="containsBlanks" dxfId="66" priority="27">
      <formula>LEN(TRIM(N18))=0</formula>
    </cfRule>
  </conditionalFormatting>
  <conditionalFormatting sqref="X58:X77">
    <cfRule type="containsBlanks" dxfId="65" priority="66">
      <formula>LEN(TRIM(X58))=0</formula>
    </cfRule>
  </conditionalFormatting>
  <conditionalFormatting sqref="W58:W77">
    <cfRule type="containsBlanks" dxfId="64" priority="65">
      <formula>LEN(TRIM(W58))=0</formula>
    </cfRule>
  </conditionalFormatting>
  <conditionalFormatting sqref="U58:V77">
    <cfRule type="containsBlanks" dxfId="63" priority="64">
      <formula>LEN(TRIM(U58))=0</formula>
    </cfRule>
  </conditionalFormatting>
  <conditionalFormatting sqref="T58:T77">
    <cfRule type="containsBlanks" dxfId="62" priority="63">
      <formula>LEN(TRIM(T58))=0</formula>
    </cfRule>
  </conditionalFormatting>
  <conditionalFormatting sqref="S58:S77">
    <cfRule type="containsBlanks" dxfId="61" priority="62">
      <formula>LEN(TRIM(S58))=0</formula>
    </cfRule>
  </conditionalFormatting>
  <conditionalFormatting sqref="J39:J57 E39:E57">
    <cfRule type="containsBlanks" dxfId="60" priority="61">
      <formula>LEN(TRIM(E39))=0</formula>
    </cfRule>
  </conditionalFormatting>
  <conditionalFormatting sqref="F19:F57">
    <cfRule type="containsBlanks" dxfId="59" priority="60">
      <formula>LEN(TRIM(F19))=0</formula>
    </cfRule>
  </conditionalFormatting>
  <conditionalFormatting sqref="G19:G57">
    <cfRule type="expression" dxfId="58" priority="58">
      <formula>F19="常勤"</formula>
    </cfRule>
    <cfRule type="containsBlanks" dxfId="57" priority="59">
      <formula>LEN(TRIM(G19))=0</formula>
    </cfRule>
  </conditionalFormatting>
  <conditionalFormatting sqref="K39:K57">
    <cfRule type="containsBlanks" dxfId="56" priority="57">
      <formula>LEN(TRIM(K39))=0</formula>
    </cfRule>
  </conditionalFormatting>
  <conditionalFormatting sqref="M78:M96">
    <cfRule type="containsBlanks" dxfId="55" priority="16">
      <formula>LEN(TRIM(M78))=0</formula>
    </cfRule>
  </conditionalFormatting>
  <conditionalFormatting sqref="X39:X57">
    <cfRule type="containsBlanks" dxfId="54" priority="55">
      <formula>LEN(TRIM(X39))=0</formula>
    </cfRule>
  </conditionalFormatting>
  <conditionalFormatting sqref="W39:W57">
    <cfRule type="containsBlanks" dxfId="53" priority="54">
      <formula>LEN(TRIM(W39))=0</formula>
    </cfRule>
  </conditionalFormatting>
  <conditionalFormatting sqref="U39:V57">
    <cfRule type="containsBlanks" dxfId="52" priority="53">
      <formula>LEN(TRIM(U39))=0</formula>
    </cfRule>
  </conditionalFormatting>
  <conditionalFormatting sqref="T39:T57">
    <cfRule type="containsBlanks" dxfId="51" priority="52">
      <formula>LEN(TRIM(T39))=0</formula>
    </cfRule>
  </conditionalFormatting>
  <conditionalFormatting sqref="S39:S57">
    <cfRule type="containsBlanks" dxfId="50" priority="51">
      <formula>LEN(TRIM(S39))=0</formula>
    </cfRule>
  </conditionalFormatting>
  <conditionalFormatting sqref="B19:D57">
    <cfRule type="containsBlanks" dxfId="49" priority="50">
      <formula>LEN(TRIM(B19))=0</formula>
    </cfRule>
  </conditionalFormatting>
  <conditionalFormatting sqref="E19:E38">
    <cfRule type="containsBlanks" dxfId="48" priority="49">
      <formula>LEN(TRIM(E19))=0</formula>
    </cfRule>
  </conditionalFormatting>
  <conditionalFormatting sqref="K19:K38">
    <cfRule type="containsBlanks" dxfId="47" priority="47">
      <formula>LEN(TRIM(K19))=0</formula>
    </cfRule>
  </conditionalFormatting>
  <conditionalFormatting sqref="M39:M57">
    <cfRule type="containsBlanks" dxfId="46" priority="6">
      <formula>LEN(TRIM(M39))=0</formula>
    </cfRule>
  </conditionalFormatting>
  <conditionalFormatting sqref="X19:X38">
    <cfRule type="containsBlanks" dxfId="45" priority="45">
      <formula>LEN(TRIM(X19))=0</formula>
    </cfRule>
  </conditionalFormatting>
  <conditionalFormatting sqref="W19:W38">
    <cfRule type="containsBlanks" dxfId="44" priority="44">
      <formula>LEN(TRIM(W19))=0</formula>
    </cfRule>
  </conditionalFormatting>
  <conditionalFormatting sqref="U19:V38">
    <cfRule type="containsBlanks" dxfId="43" priority="43">
      <formula>LEN(TRIM(U19))=0</formula>
    </cfRule>
  </conditionalFormatting>
  <conditionalFormatting sqref="T19:T38">
    <cfRule type="containsBlanks" dxfId="42" priority="42">
      <formula>LEN(TRIM(T19))=0</formula>
    </cfRule>
  </conditionalFormatting>
  <conditionalFormatting sqref="S19:S38">
    <cfRule type="containsBlanks" dxfId="41" priority="41">
      <formula>LEN(TRIM(S19))=0</formula>
    </cfRule>
  </conditionalFormatting>
  <conditionalFormatting sqref="R10">
    <cfRule type="containsBlanks" dxfId="40" priority="40">
      <formula>LEN(TRIM(R10))=0</formula>
    </cfRule>
  </conditionalFormatting>
  <conditionalFormatting sqref="R11:R17">
    <cfRule type="containsBlanks" dxfId="39" priority="39">
      <formula>LEN(TRIM(R11))=0</formula>
    </cfRule>
  </conditionalFormatting>
  <conditionalFormatting sqref="Q10">
    <cfRule type="containsBlanks" dxfId="38" priority="38">
      <formula>LEN(TRIM(Q10))=0</formula>
    </cfRule>
  </conditionalFormatting>
  <conditionalFormatting sqref="O10:P10">
    <cfRule type="containsBlanks" dxfId="37" priority="36">
      <formula>LEN(TRIM(O10))=0</formula>
    </cfRule>
  </conditionalFormatting>
  <conditionalFormatting sqref="O11:P17">
    <cfRule type="containsBlanks" dxfId="36" priority="35">
      <formula>LEN(TRIM(O11))=0</formula>
    </cfRule>
  </conditionalFormatting>
  <conditionalFormatting sqref="N10">
    <cfRule type="containsBlanks" dxfId="35" priority="34">
      <formula>LEN(TRIM(N10))=0</formula>
    </cfRule>
  </conditionalFormatting>
  <conditionalFormatting sqref="N11:N17">
    <cfRule type="containsBlanks" dxfId="34" priority="33">
      <formula>LEN(TRIM(N11))=0</formula>
    </cfRule>
  </conditionalFormatting>
  <conditionalFormatting sqref="M10">
    <cfRule type="containsBlanks" dxfId="33" priority="32">
      <formula>LEN(TRIM(M10))=0</formula>
    </cfRule>
  </conditionalFormatting>
  <conditionalFormatting sqref="M11:M17">
    <cfRule type="containsBlanks" dxfId="32" priority="31">
      <formula>LEN(TRIM(M11))=0</formula>
    </cfRule>
  </conditionalFormatting>
  <conditionalFormatting sqref="R18">
    <cfRule type="containsBlanks" dxfId="31" priority="30">
      <formula>LEN(TRIM(R18))=0</formula>
    </cfRule>
  </conditionalFormatting>
  <conditionalFormatting sqref="Q18">
    <cfRule type="containsBlanks" dxfId="30" priority="29">
      <formula>LEN(TRIM(Q18))=0</formula>
    </cfRule>
  </conditionalFormatting>
  <conditionalFormatting sqref="O18:P18">
    <cfRule type="containsBlanks" dxfId="29" priority="28">
      <formula>LEN(TRIM(O18))=0</formula>
    </cfRule>
  </conditionalFormatting>
  <conditionalFormatting sqref="M18">
    <cfRule type="containsBlanks" dxfId="28" priority="26">
      <formula>LEN(TRIM(M18))=0</formula>
    </cfRule>
  </conditionalFormatting>
  <conditionalFormatting sqref="R97:R109">
    <cfRule type="containsBlanks" dxfId="27" priority="25">
      <formula>LEN(TRIM(R97))=0</formula>
    </cfRule>
  </conditionalFormatting>
  <conditionalFormatting sqref="Q97:Q109">
    <cfRule type="containsBlanks" dxfId="26" priority="24">
      <formula>LEN(TRIM(Q97))=0</formula>
    </cfRule>
  </conditionalFormatting>
  <conditionalFormatting sqref="O97:P109">
    <cfRule type="containsBlanks" dxfId="25" priority="23">
      <formula>LEN(TRIM(O97))=0</formula>
    </cfRule>
  </conditionalFormatting>
  <conditionalFormatting sqref="N97:N109">
    <cfRule type="containsBlanks" dxfId="24" priority="22">
      <formula>LEN(TRIM(N97))=0</formula>
    </cfRule>
  </conditionalFormatting>
  <conditionalFormatting sqref="M97:M109">
    <cfRule type="containsBlanks" dxfId="23" priority="21">
      <formula>LEN(TRIM(M97))=0</formula>
    </cfRule>
  </conditionalFormatting>
  <conditionalFormatting sqref="R78:R96">
    <cfRule type="containsBlanks" dxfId="22" priority="20">
      <formula>LEN(TRIM(R78))=0</formula>
    </cfRule>
  </conditionalFormatting>
  <conditionalFormatting sqref="Q78:Q96">
    <cfRule type="containsBlanks" dxfId="21" priority="19">
      <formula>LEN(TRIM(Q78))=0</formula>
    </cfRule>
  </conditionalFormatting>
  <conditionalFormatting sqref="O78:P96">
    <cfRule type="containsBlanks" dxfId="20" priority="18">
      <formula>LEN(TRIM(O78))=0</formula>
    </cfRule>
  </conditionalFormatting>
  <conditionalFormatting sqref="N78:N96">
    <cfRule type="containsBlanks" dxfId="19" priority="17">
      <formula>LEN(TRIM(N78))=0</formula>
    </cfRule>
  </conditionalFormatting>
  <conditionalFormatting sqref="R58:R77">
    <cfRule type="containsBlanks" dxfId="18" priority="15">
      <formula>LEN(TRIM(R58))=0</formula>
    </cfRule>
  </conditionalFormatting>
  <conditionalFormatting sqref="Q58:Q77">
    <cfRule type="containsBlanks" dxfId="17" priority="14">
      <formula>LEN(TRIM(Q58))=0</formula>
    </cfRule>
  </conditionalFormatting>
  <conditionalFormatting sqref="O58:P77">
    <cfRule type="containsBlanks" dxfId="16" priority="13">
      <formula>LEN(TRIM(O58))=0</formula>
    </cfRule>
  </conditionalFormatting>
  <conditionalFormatting sqref="N58:N77">
    <cfRule type="containsBlanks" dxfId="15" priority="12">
      <formula>LEN(TRIM(N58))=0</formula>
    </cfRule>
  </conditionalFormatting>
  <conditionalFormatting sqref="M58:M77">
    <cfRule type="containsBlanks" dxfId="14" priority="11">
      <formula>LEN(TRIM(M58))=0</formula>
    </cfRule>
  </conditionalFormatting>
  <conditionalFormatting sqref="R39:R57">
    <cfRule type="containsBlanks" dxfId="13" priority="10">
      <formula>LEN(TRIM(R39))=0</formula>
    </cfRule>
  </conditionalFormatting>
  <conditionalFormatting sqref="Q39:Q57">
    <cfRule type="containsBlanks" dxfId="12" priority="9">
      <formula>LEN(TRIM(Q39))=0</formula>
    </cfRule>
  </conditionalFormatting>
  <conditionalFormatting sqref="O39:P57">
    <cfRule type="containsBlanks" dxfId="11" priority="8">
      <formula>LEN(TRIM(O39))=0</formula>
    </cfRule>
  </conditionalFormatting>
  <conditionalFormatting sqref="N39:N57">
    <cfRule type="containsBlanks" dxfId="10" priority="7">
      <formula>LEN(TRIM(N39))=0</formula>
    </cfRule>
  </conditionalFormatting>
  <conditionalFormatting sqref="R19:R38">
    <cfRule type="containsBlanks" dxfId="9" priority="5">
      <formula>LEN(TRIM(R19))=0</formula>
    </cfRule>
  </conditionalFormatting>
  <conditionalFormatting sqref="Q19:Q38">
    <cfRule type="containsBlanks" dxfId="8" priority="4">
      <formula>LEN(TRIM(Q19))=0</formula>
    </cfRule>
  </conditionalFormatting>
  <conditionalFormatting sqref="O19:P38">
    <cfRule type="containsBlanks" dxfId="7" priority="3">
      <formula>LEN(TRIM(O19))=0</formula>
    </cfRule>
  </conditionalFormatting>
  <conditionalFormatting sqref="N19:N38">
    <cfRule type="containsBlanks" dxfId="6" priority="2">
      <formula>LEN(TRIM(N19))=0</formula>
    </cfRule>
  </conditionalFormatting>
  <conditionalFormatting sqref="M19:M38">
    <cfRule type="containsBlanks" dxfId="5" priority="1">
      <formula>LEN(TRIM(M19))=0</formula>
    </cfRule>
  </conditionalFormatting>
  <dataValidations count="8">
    <dataValidation type="custom" allowBlank="1" showInputMessage="1" showErrorMessage="1" sqref="AJ65559:AJ65578 AJ131095:AJ131114 AJ196631:AJ196650 AJ262167:AJ262186 AJ327703:AJ327722 AJ393239:AJ393258 AJ458775:AJ458794 AJ524311:AJ524330 AJ589847:AJ589866 AJ655383:AJ655402 AJ720919:AJ720938 AJ786455:AJ786474 AJ851991:AJ852010 AJ917527:AJ917546 AJ983063:AJ983082 WVH983063:WWI983082 VRT983063:VSU983082 WBP983063:WCQ983082 IV65559:JW65578 SR65559:TS65578 ACN65559:ADO65578 AMJ65559:ANK65578 AWF65559:AXG65578 BGB65559:BHC65578 BPX65559:BQY65578 BZT65559:CAU65578 CJP65559:CKQ65578 CTL65559:CUM65578 DDH65559:DEI65578 DND65559:DOE65578 DWZ65559:DYA65578 EGV65559:EHW65578 EQR65559:ERS65578 FAN65559:FBO65578 FKJ65559:FLK65578 FUF65559:FVG65578 GEB65559:GFC65578 GNX65559:GOY65578 GXT65559:GYU65578 HHP65559:HIQ65578 HRL65559:HSM65578 IBH65559:ICI65578 ILD65559:IME65578 IUZ65559:IWA65578 JEV65559:JFW65578 JOR65559:JPS65578 JYN65559:JZO65578 KIJ65559:KJK65578 KSF65559:KTG65578 LCB65559:LDC65578 LLX65559:LMY65578 LVT65559:LWU65578 MFP65559:MGQ65578 MPL65559:MQM65578 MZH65559:NAI65578 NJD65559:NKE65578 NSZ65559:NUA65578 OCV65559:ODW65578 OMR65559:ONS65578 OWN65559:OXO65578 PGJ65559:PHK65578 PQF65559:PRG65578 QAB65559:QBC65578 QJX65559:QKY65578 QTT65559:QUU65578 RDP65559:REQ65578 RNL65559:ROM65578 RXH65559:RYI65578 SHD65559:SIE65578 SQZ65559:SSA65578 TAV65559:TBW65578 TKR65559:TLS65578 TUN65559:TVO65578 UEJ65559:UFK65578 UOF65559:UPG65578 UYB65559:UZC65578 VHX65559:VIY65578 VRT65559:VSU65578 WBP65559:WCQ65578 WLL65559:WMM65578 WVH65559:WWI65578 IV131095:JW131114 SR131095:TS131114 ACN131095:ADO131114 AMJ131095:ANK131114 AWF131095:AXG131114 BGB131095:BHC131114 BPX131095:BQY131114 BZT131095:CAU131114 CJP131095:CKQ131114 CTL131095:CUM131114 DDH131095:DEI131114 DND131095:DOE131114 DWZ131095:DYA131114 EGV131095:EHW131114 EQR131095:ERS131114 FAN131095:FBO131114 FKJ131095:FLK131114 FUF131095:FVG131114 GEB131095:GFC131114 GNX131095:GOY131114 GXT131095:GYU131114 HHP131095:HIQ131114 HRL131095:HSM131114 IBH131095:ICI131114 ILD131095:IME131114 IUZ131095:IWA131114 JEV131095:JFW131114 JOR131095:JPS131114 JYN131095:JZO131114 KIJ131095:KJK131114 KSF131095:KTG131114 LCB131095:LDC131114 LLX131095:LMY131114 LVT131095:LWU131114 MFP131095:MGQ131114 MPL131095:MQM131114 MZH131095:NAI131114 NJD131095:NKE131114 NSZ131095:NUA131114 OCV131095:ODW131114 OMR131095:ONS131114 OWN131095:OXO131114 PGJ131095:PHK131114 PQF131095:PRG131114 QAB131095:QBC131114 QJX131095:QKY131114 QTT131095:QUU131114 RDP131095:REQ131114 RNL131095:ROM131114 RXH131095:RYI131114 SHD131095:SIE131114 SQZ131095:SSA131114 TAV131095:TBW131114 TKR131095:TLS131114 TUN131095:TVO131114 UEJ131095:UFK131114 UOF131095:UPG131114 UYB131095:UZC131114 VHX131095:VIY131114 VRT131095:VSU131114 WBP131095:WCQ131114 WLL131095:WMM131114 WVH131095:WWI131114 IV196631:JW196650 SR196631:TS196650 ACN196631:ADO196650 AMJ196631:ANK196650 AWF196631:AXG196650 BGB196631:BHC196650 BPX196631:BQY196650 BZT196631:CAU196650 CJP196631:CKQ196650 CTL196631:CUM196650 DDH196631:DEI196650 DND196631:DOE196650 DWZ196631:DYA196650 EGV196631:EHW196650 EQR196631:ERS196650 FAN196631:FBO196650 FKJ196631:FLK196650 FUF196631:FVG196650 GEB196631:GFC196650 GNX196631:GOY196650 GXT196631:GYU196650 HHP196631:HIQ196650 HRL196631:HSM196650 IBH196631:ICI196650 ILD196631:IME196650 IUZ196631:IWA196650 JEV196631:JFW196650 JOR196631:JPS196650 JYN196631:JZO196650 KIJ196631:KJK196650 KSF196631:KTG196650 LCB196631:LDC196650 LLX196631:LMY196650 LVT196631:LWU196650 MFP196631:MGQ196650 MPL196631:MQM196650 MZH196631:NAI196650 NJD196631:NKE196650 NSZ196631:NUA196650 OCV196631:ODW196650 OMR196631:ONS196650 OWN196631:OXO196650 PGJ196631:PHK196650 PQF196631:PRG196650 QAB196631:QBC196650 QJX196631:QKY196650 QTT196631:QUU196650 RDP196631:REQ196650 RNL196631:ROM196650 RXH196631:RYI196650 SHD196631:SIE196650 SQZ196631:SSA196650 TAV196631:TBW196650 TKR196631:TLS196650 TUN196631:TVO196650 UEJ196631:UFK196650 UOF196631:UPG196650 UYB196631:UZC196650 VHX196631:VIY196650 VRT196631:VSU196650 WBP196631:WCQ196650 WLL196631:WMM196650 WVH196631:WWI196650 IV262167:JW262186 SR262167:TS262186 ACN262167:ADO262186 AMJ262167:ANK262186 AWF262167:AXG262186 BGB262167:BHC262186 BPX262167:BQY262186 BZT262167:CAU262186 CJP262167:CKQ262186 CTL262167:CUM262186 DDH262167:DEI262186 DND262167:DOE262186 DWZ262167:DYA262186 EGV262167:EHW262186 EQR262167:ERS262186 FAN262167:FBO262186 FKJ262167:FLK262186 FUF262167:FVG262186 GEB262167:GFC262186 GNX262167:GOY262186 GXT262167:GYU262186 HHP262167:HIQ262186 HRL262167:HSM262186 IBH262167:ICI262186 ILD262167:IME262186 IUZ262167:IWA262186 JEV262167:JFW262186 JOR262167:JPS262186 JYN262167:JZO262186 KIJ262167:KJK262186 KSF262167:KTG262186 LCB262167:LDC262186 LLX262167:LMY262186 LVT262167:LWU262186 MFP262167:MGQ262186 MPL262167:MQM262186 MZH262167:NAI262186 NJD262167:NKE262186 NSZ262167:NUA262186 OCV262167:ODW262186 OMR262167:ONS262186 OWN262167:OXO262186 PGJ262167:PHK262186 PQF262167:PRG262186 QAB262167:QBC262186 QJX262167:QKY262186 QTT262167:QUU262186 RDP262167:REQ262186 RNL262167:ROM262186 RXH262167:RYI262186 SHD262167:SIE262186 SQZ262167:SSA262186 TAV262167:TBW262186 TKR262167:TLS262186 TUN262167:TVO262186 UEJ262167:UFK262186 UOF262167:UPG262186 UYB262167:UZC262186 VHX262167:VIY262186 VRT262167:VSU262186 WBP262167:WCQ262186 WLL262167:WMM262186 WVH262167:WWI262186 IV327703:JW327722 SR327703:TS327722 ACN327703:ADO327722 AMJ327703:ANK327722 AWF327703:AXG327722 BGB327703:BHC327722 BPX327703:BQY327722 BZT327703:CAU327722 CJP327703:CKQ327722 CTL327703:CUM327722 DDH327703:DEI327722 DND327703:DOE327722 DWZ327703:DYA327722 EGV327703:EHW327722 EQR327703:ERS327722 FAN327703:FBO327722 FKJ327703:FLK327722 FUF327703:FVG327722 GEB327703:GFC327722 GNX327703:GOY327722 GXT327703:GYU327722 HHP327703:HIQ327722 HRL327703:HSM327722 IBH327703:ICI327722 ILD327703:IME327722 IUZ327703:IWA327722 JEV327703:JFW327722 JOR327703:JPS327722 JYN327703:JZO327722 KIJ327703:KJK327722 KSF327703:KTG327722 LCB327703:LDC327722 LLX327703:LMY327722 LVT327703:LWU327722 MFP327703:MGQ327722 MPL327703:MQM327722 MZH327703:NAI327722 NJD327703:NKE327722 NSZ327703:NUA327722 OCV327703:ODW327722 OMR327703:ONS327722 OWN327703:OXO327722 PGJ327703:PHK327722 PQF327703:PRG327722 QAB327703:QBC327722 QJX327703:QKY327722 QTT327703:QUU327722 RDP327703:REQ327722 RNL327703:ROM327722 RXH327703:RYI327722 SHD327703:SIE327722 SQZ327703:SSA327722 TAV327703:TBW327722 TKR327703:TLS327722 TUN327703:TVO327722 UEJ327703:UFK327722 UOF327703:UPG327722 UYB327703:UZC327722 VHX327703:VIY327722 VRT327703:VSU327722 WBP327703:WCQ327722 WLL327703:WMM327722 WVH327703:WWI327722 IV393239:JW393258 SR393239:TS393258 ACN393239:ADO393258 AMJ393239:ANK393258 AWF393239:AXG393258 BGB393239:BHC393258 BPX393239:BQY393258 BZT393239:CAU393258 CJP393239:CKQ393258 CTL393239:CUM393258 DDH393239:DEI393258 DND393239:DOE393258 DWZ393239:DYA393258 EGV393239:EHW393258 EQR393239:ERS393258 FAN393239:FBO393258 FKJ393239:FLK393258 FUF393239:FVG393258 GEB393239:GFC393258 GNX393239:GOY393258 GXT393239:GYU393258 HHP393239:HIQ393258 HRL393239:HSM393258 IBH393239:ICI393258 ILD393239:IME393258 IUZ393239:IWA393258 JEV393239:JFW393258 JOR393239:JPS393258 JYN393239:JZO393258 KIJ393239:KJK393258 KSF393239:KTG393258 LCB393239:LDC393258 LLX393239:LMY393258 LVT393239:LWU393258 MFP393239:MGQ393258 MPL393239:MQM393258 MZH393239:NAI393258 NJD393239:NKE393258 NSZ393239:NUA393258 OCV393239:ODW393258 OMR393239:ONS393258 OWN393239:OXO393258 PGJ393239:PHK393258 PQF393239:PRG393258 QAB393239:QBC393258 QJX393239:QKY393258 QTT393239:QUU393258 RDP393239:REQ393258 RNL393239:ROM393258 RXH393239:RYI393258 SHD393239:SIE393258 SQZ393239:SSA393258 TAV393239:TBW393258 TKR393239:TLS393258 TUN393239:TVO393258 UEJ393239:UFK393258 UOF393239:UPG393258 UYB393239:UZC393258 VHX393239:VIY393258 VRT393239:VSU393258 WBP393239:WCQ393258 WLL393239:WMM393258 WVH393239:WWI393258 IV458775:JW458794 SR458775:TS458794 ACN458775:ADO458794 AMJ458775:ANK458794 AWF458775:AXG458794 BGB458775:BHC458794 BPX458775:BQY458794 BZT458775:CAU458794 CJP458775:CKQ458794 CTL458775:CUM458794 DDH458775:DEI458794 DND458775:DOE458794 DWZ458775:DYA458794 EGV458775:EHW458794 EQR458775:ERS458794 FAN458775:FBO458794 FKJ458775:FLK458794 FUF458775:FVG458794 GEB458775:GFC458794 GNX458775:GOY458794 GXT458775:GYU458794 HHP458775:HIQ458794 HRL458775:HSM458794 IBH458775:ICI458794 ILD458775:IME458794 IUZ458775:IWA458794 JEV458775:JFW458794 JOR458775:JPS458794 JYN458775:JZO458794 KIJ458775:KJK458794 KSF458775:KTG458794 LCB458775:LDC458794 LLX458775:LMY458794 LVT458775:LWU458794 MFP458775:MGQ458794 MPL458775:MQM458794 MZH458775:NAI458794 NJD458775:NKE458794 NSZ458775:NUA458794 OCV458775:ODW458794 OMR458775:ONS458794 OWN458775:OXO458794 PGJ458775:PHK458794 PQF458775:PRG458794 QAB458775:QBC458794 QJX458775:QKY458794 QTT458775:QUU458794 RDP458775:REQ458794 RNL458775:ROM458794 RXH458775:RYI458794 SHD458775:SIE458794 SQZ458775:SSA458794 TAV458775:TBW458794 TKR458775:TLS458794 TUN458775:TVO458794 UEJ458775:UFK458794 UOF458775:UPG458794 UYB458775:UZC458794 VHX458775:VIY458794 VRT458775:VSU458794 WBP458775:WCQ458794 WLL458775:WMM458794 WVH458775:WWI458794 IV524311:JW524330 SR524311:TS524330 ACN524311:ADO524330 AMJ524311:ANK524330 AWF524311:AXG524330 BGB524311:BHC524330 BPX524311:BQY524330 BZT524311:CAU524330 CJP524311:CKQ524330 CTL524311:CUM524330 DDH524311:DEI524330 DND524311:DOE524330 DWZ524311:DYA524330 EGV524311:EHW524330 EQR524311:ERS524330 FAN524311:FBO524330 FKJ524311:FLK524330 FUF524311:FVG524330 GEB524311:GFC524330 GNX524311:GOY524330 GXT524311:GYU524330 HHP524311:HIQ524330 HRL524311:HSM524330 IBH524311:ICI524330 ILD524311:IME524330 IUZ524311:IWA524330 JEV524311:JFW524330 JOR524311:JPS524330 JYN524311:JZO524330 KIJ524311:KJK524330 KSF524311:KTG524330 LCB524311:LDC524330 LLX524311:LMY524330 LVT524311:LWU524330 MFP524311:MGQ524330 MPL524311:MQM524330 MZH524311:NAI524330 NJD524311:NKE524330 NSZ524311:NUA524330 OCV524311:ODW524330 OMR524311:ONS524330 OWN524311:OXO524330 PGJ524311:PHK524330 PQF524311:PRG524330 QAB524311:QBC524330 QJX524311:QKY524330 QTT524311:QUU524330 RDP524311:REQ524330 RNL524311:ROM524330 RXH524311:RYI524330 SHD524311:SIE524330 SQZ524311:SSA524330 TAV524311:TBW524330 TKR524311:TLS524330 TUN524311:TVO524330 UEJ524311:UFK524330 UOF524311:UPG524330 UYB524311:UZC524330 VHX524311:VIY524330 VRT524311:VSU524330 WBP524311:WCQ524330 WLL524311:WMM524330 WVH524311:WWI524330 IV589847:JW589866 SR589847:TS589866 ACN589847:ADO589866 AMJ589847:ANK589866 AWF589847:AXG589866 BGB589847:BHC589866 BPX589847:BQY589866 BZT589847:CAU589866 CJP589847:CKQ589866 CTL589847:CUM589866 DDH589847:DEI589866 DND589847:DOE589866 DWZ589847:DYA589866 EGV589847:EHW589866 EQR589847:ERS589866 FAN589847:FBO589866 FKJ589847:FLK589866 FUF589847:FVG589866 GEB589847:GFC589866 GNX589847:GOY589866 GXT589847:GYU589866 HHP589847:HIQ589866 HRL589847:HSM589866 IBH589847:ICI589866 ILD589847:IME589866 IUZ589847:IWA589866 JEV589847:JFW589866 JOR589847:JPS589866 JYN589847:JZO589866 KIJ589847:KJK589866 KSF589847:KTG589866 LCB589847:LDC589866 LLX589847:LMY589866 LVT589847:LWU589866 MFP589847:MGQ589866 MPL589847:MQM589866 MZH589847:NAI589866 NJD589847:NKE589866 NSZ589847:NUA589866 OCV589847:ODW589866 OMR589847:ONS589866 OWN589847:OXO589866 PGJ589847:PHK589866 PQF589847:PRG589866 QAB589847:QBC589866 QJX589847:QKY589866 QTT589847:QUU589866 RDP589847:REQ589866 RNL589847:ROM589866 RXH589847:RYI589866 SHD589847:SIE589866 SQZ589847:SSA589866 TAV589847:TBW589866 TKR589847:TLS589866 TUN589847:TVO589866 UEJ589847:UFK589866 UOF589847:UPG589866 UYB589847:UZC589866 VHX589847:VIY589866 VRT589847:VSU589866 WBP589847:WCQ589866 WLL589847:WMM589866 WVH589847:WWI589866 IV655383:JW655402 SR655383:TS655402 ACN655383:ADO655402 AMJ655383:ANK655402 AWF655383:AXG655402 BGB655383:BHC655402 BPX655383:BQY655402 BZT655383:CAU655402 CJP655383:CKQ655402 CTL655383:CUM655402 DDH655383:DEI655402 DND655383:DOE655402 DWZ655383:DYA655402 EGV655383:EHW655402 EQR655383:ERS655402 FAN655383:FBO655402 FKJ655383:FLK655402 FUF655383:FVG655402 GEB655383:GFC655402 GNX655383:GOY655402 GXT655383:GYU655402 HHP655383:HIQ655402 HRL655383:HSM655402 IBH655383:ICI655402 ILD655383:IME655402 IUZ655383:IWA655402 JEV655383:JFW655402 JOR655383:JPS655402 JYN655383:JZO655402 KIJ655383:KJK655402 KSF655383:KTG655402 LCB655383:LDC655402 LLX655383:LMY655402 LVT655383:LWU655402 MFP655383:MGQ655402 MPL655383:MQM655402 MZH655383:NAI655402 NJD655383:NKE655402 NSZ655383:NUA655402 OCV655383:ODW655402 OMR655383:ONS655402 OWN655383:OXO655402 PGJ655383:PHK655402 PQF655383:PRG655402 QAB655383:QBC655402 QJX655383:QKY655402 QTT655383:QUU655402 RDP655383:REQ655402 RNL655383:ROM655402 RXH655383:RYI655402 SHD655383:SIE655402 SQZ655383:SSA655402 TAV655383:TBW655402 TKR655383:TLS655402 TUN655383:TVO655402 UEJ655383:UFK655402 UOF655383:UPG655402 UYB655383:UZC655402 VHX655383:VIY655402 VRT655383:VSU655402 WBP655383:WCQ655402 WLL655383:WMM655402 WVH655383:WWI655402 IV720919:JW720938 SR720919:TS720938 ACN720919:ADO720938 AMJ720919:ANK720938 AWF720919:AXG720938 BGB720919:BHC720938 BPX720919:BQY720938 BZT720919:CAU720938 CJP720919:CKQ720938 CTL720919:CUM720938 DDH720919:DEI720938 DND720919:DOE720938 DWZ720919:DYA720938 EGV720919:EHW720938 EQR720919:ERS720938 FAN720919:FBO720938 FKJ720919:FLK720938 FUF720919:FVG720938 GEB720919:GFC720938 GNX720919:GOY720938 GXT720919:GYU720938 HHP720919:HIQ720938 HRL720919:HSM720938 IBH720919:ICI720938 ILD720919:IME720938 IUZ720919:IWA720938 JEV720919:JFW720938 JOR720919:JPS720938 JYN720919:JZO720938 KIJ720919:KJK720938 KSF720919:KTG720938 LCB720919:LDC720938 LLX720919:LMY720938 LVT720919:LWU720938 MFP720919:MGQ720938 MPL720919:MQM720938 MZH720919:NAI720938 NJD720919:NKE720938 NSZ720919:NUA720938 OCV720919:ODW720938 OMR720919:ONS720938 OWN720919:OXO720938 PGJ720919:PHK720938 PQF720919:PRG720938 QAB720919:QBC720938 QJX720919:QKY720938 QTT720919:QUU720938 RDP720919:REQ720938 RNL720919:ROM720938 RXH720919:RYI720938 SHD720919:SIE720938 SQZ720919:SSA720938 TAV720919:TBW720938 TKR720919:TLS720938 TUN720919:TVO720938 UEJ720919:UFK720938 UOF720919:UPG720938 UYB720919:UZC720938 VHX720919:VIY720938 VRT720919:VSU720938 WBP720919:WCQ720938 WLL720919:WMM720938 WVH720919:WWI720938 IV786455:JW786474 SR786455:TS786474 ACN786455:ADO786474 AMJ786455:ANK786474 AWF786455:AXG786474 BGB786455:BHC786474 BPX786455:BQY786474 BZT786455:CAU786474 CJP786455:CKQ786474 CTL786455:CUM786474 DDH786455:DEI786474 DND786455:DOE786474 DWZ786455:DYA786474 EGV786455:EHW786474 EQR786455:ERS786474 FAN786455:FBO786474 FKJ786455:FLK786474 FUF786455:FVG786474 GEB786455:GFC786474 GNX786455:GOY786474 GXT786455:GYU786474 HHP786455:HIQ786474 HRL786455:HSM786474 IBH786455:ICI786474 ILD786455:IME786474 IUZ786455:IWA786474 JEV786455:JFW786474 JOR786455:JPS786474 JYN786455:JZO786474 KIJ786455:KJK786474 KSF786455:KTG786474 LCB786455:LDC786474 LLX786455:LMY786474 LVT786455:LWU786474 MFP786455:MGQ786474 MPL786455:MQM786474 MZH786455:NAI786474 NJD786455:NKE786474 NSZ786455:NUA786474 OCV786455:ODW786474 OMR786455:ONS786474 OWN786455:OXO786474 PGJ786455:PHK786474 PQF786455:PRG786474 QAB786455:QBC786474 QJX786455:QKY786474 QTT786455:QUU786474 RDP786455:REQ786474 RNL786455:ROM786474 RXH786455:RYI786474 SHD786455:SIE786474 SQZ786455:SSA786474 TAV786455:TBW786474 TKR786455:TLS786474 TUN786455:TVO786474 UEJ786455:UFK786474 UOF786455:UPG786474 UYB786455:UZC786474 VHX786455:VIY786474 VRT786455:VSU786474 WBP786455:WCQ786474 WLL786455:WMM786474 WVH786455:WWI786474 IV851991:JW852010 SR851991:TS852010 ACN851991:ADO852010 AMJ851991:ANK852010 AWF851991:AXG852010 BGB851991:BHC852010 BPX851991:BQY852010 BZT851991:CAU852010 CJP851991:CKQ852010 CTL851991:CUM852010 DDH851991:DEI852010 DND851991:DOE852010 DWZ851991:DYA852010 EGV851991:EHW852010 EQR851991:ERS852010 FAN851991:FBO852010 FKJ851991:FLK852010 FUF851991:FVG852010 GEB851991:GFC852010 GNX851991:GOY852010 GXT851991:GYU852010 HHP851991:HIQ852010 HRL851991:HSM852010 IBH851991:ICI852010 ILD851991:IME852010 IUZ851991:IWA852010 JEV851991:JFW852010 JOR851991:JPS852010 JYN851991:JZO852010 KIJ851991:KJK852010 KSF851991:KTG852010 LCB851991:LDC852010 LLX851991:LMY852010 LVT851991:LWU852010 MFP851991:MGQ852010 MPL851991:MQM852010 MZH851991:NAI852010 NJD851991:NKE852010 NSZ851991:NUA852010 OCV851991:ODW852010 OMR851991:ONS852010 OWN851991:OXO852010 PGJ851991:PHK852010 PQF851991:PRG852010 QAB851991:QBC852010 QJX851991:QKY852010 QTT851991:QUU852010 RDP851991:REQ852010 RNL851991:ROM852010 RXH851991:RYI852010 SHD851991:SIE852010 SQZ851991:SSA852010 TAV851991:TBW852010 TKR851991:TLS852010 TUN851991:TVO852010 UEJ851991:UFK852010 UOF851991:UPG852010 UYB851991:UZC852010 VHX851991:VIY852010 VRT851991:VSU852010 WBP851991:WCQ852010 WLL851991:WMM852010 WVH851991:WWI852010 IV917527:JW917546 SR917527:TS917546 ACN917527:ADO917546 AMJ917527:ANK917546 AWF917527:AXG917546 BGB917527:BHC917546 BPX917527:BQY917546 BZT917527:CAU917546 CJP917527:CKQ917546 CTL917527:CUM917546 DDH917527:DEI917546 DND917527:DOE917546 DWZ917527:DYA917546 EGV917527:EHW917546 EQR917527:ERS917546 FAN917527:FBO917546 FKJ917527:FLK917546 FUF917527:FVG917546 GEB917527:GFC917546 GNX917527:GOY917546 GXT917527:GYU917546 HHP917527:HIQ917546 HRL917527:HSM917546 IBH917527:ICI917546 ILD917527:IME917546 IUZ917527:IWA917546 JEV917527:JFW917546 JOR917527:JPS917546 JYN917527:JZO917546 KIJ917527:KJK917546 KSF917527:KTG917546 LCB917527:LDC917546 LLX917527:LMY917546 LVT917527:LWU917546 MFP917527:MGQ917546 MPL917527:MQM917546 MZH917527:NAI917546 NJD917527:NKE917546 NSZ917527:NUA917546 OCV917527:ODW917546 OMR917527:ONS917546 OWN917527:OXO917546 PGJ917527:PHK917546 PQF917527:PRG917546 QAB917527:QBC917546 QJX917527:QKY917546 QTT917527:QUU917546 RDP917527:REQ917546 RNL917527:ROM917546 RXH917527:RYI917546 SHD917527:SIE917546 SQZ917527:SSA917546 TAV917527:TBW917546 TKR917527:TLS917546 TUN917527:TVO917546 UEJ917527:UFK917546 UOF917527:UPG917546 UYB917527:UZC917546 VHX917527:VIY917546 VRT917527:VSU917546 WBP917527:WCQ917546 WLL917527:WMM917546 WVH917527:WWI917546 IV983063:JW983082 SR983063:TS983082 ACN983063:ADO983082 AMJ983063:ANK983082 AWF983063:AXG983082 BGB983063:BHC983082 BPX983063:BQY983082 BZT983063:CAU983082 CJP983063:CKQ983082 CTL983063:CUM983082 DDH983063:DEI983082 DND983063:DOE983082 DWZ983063:DYA983082 EGV983063:EHW983082 EQR983063:ERS983082 FAN983063:FBO983082 FKJ983063:FLK983082 FUF983063:FVG983082 GEB983063:GFC983082 GNX983063:GOY983082 GXT983063:GYU983082 HHP983063:HIQ983082 HRL983063:HSM983082 IBH983063:ICI983082 ILD983063:IME983082 IUZ983063:IWA983082 JEV983063:JFW983082 JOR983063:JPS983082 JYN983063:JZO983082 KIJ983063:KJK983082 KSF983063:KTG983082 LCB983063:LDC983082 LLX983063:LMY983082 LVT983063:LWU983082 MFP983063:MGQ983082 MPL983063:MQM983082 MZH983063:NAI983082 NJD983063:NKE983082 NSZ983063:NUA983082 OCV983063:ODW983082 OMR983063:ONS983082 OWN983063:OXO983082 PGJ983063:PHK983082 PQF983063:PRG983082 QAB983063:QBC983082 QJX983063:QKY983082 QTT983063:QUU983082 RDP983063:REQ983082 RNL983063:ROM983082 RXH983063:RYI983082 SHD983063:SIE983082 SQZ983063:SSA983082 TAV983063:TBW983082 TKR983063:TLS983082 TUN983063:TVO983082 UEJ983063:UFK983082 UOF983063:UPG983082 UYB983063:UZC983082 VHX983063:VIY983082 WLL983063:WMM983082 K983064:AI983083 K917528:AI917547 K851992:AI852011 K786456:AI786475 K720920:AI720939 K655384:AI655403 K589848:AI589867 K524312:AI524331 K458776:AI458795 K393240:AI393259 K327704:AI327723 K262168:AI262187 K196632:AI196651 K131096:AI131115 K65560:AI65579">
      <formula1>IF(#REF!="×","")</formula1>
    </dataValidation>
    <dataValidation type="list" allowBlank="1" showInputMessage="1" showErrorMessage="1" sqref="WVD983063:WVD983082 I65560:I65579 IR65559:IR65578 SN65559:SN65578 ACJ65559:ACJ65578 AMF65559:AMF65578 AWB65559:AWB65578 BFX65559:BFX65578 BPT65559:BPT65578 BZP65559:BZP65578 CJL65559:CJL65578 CTH65559:CTH65578 DDD65559:DDD65578 DMZ65559:DMZ65578 DWV65559:DWV65578 EGR65559:EGR65578 EQN65559:EQN65578 FAJ65559:FAJ65578 FKF65559:FKF65578 FUB65559:FUB65578 GDX65559:GDX65578 GNT65559:GNT65578 GXP65559:GXP65578 HHL65559:HHL65578 HRH65559:HRH65578 IBD65559:IBD65578 IKZ65559:IKZ65578 IUV65559:IUV65578 JER65559:JER65578 JON65559:JON65578 JYJ65559:JYJ65578 KIF65559:KIF65578 KSB65559:KSB65578 LBX65559:LBX65578 LLT65559:LLT65578 LVP65559:LVP65578 MFL65559:MFL65578 MPH65559:MPH65578 MZD65559:MZD65578 NIZ65559:NIZ65578 NSV65559:NSV65578 OCR65559:OCR65578 OMN65559:OMN65578 OWJ65559:OWJ65578 PGF65559:PGF65578 PQB65559:PQB65578 PZX65559:PZX65578 QJT65559:QJT65578 QTP65559:QTP65578 RDL65559:RDL65578 RNH65559:RNH65578 RXD65559:RXD65578 SGZ65559:SGZ65578 SQV65559:SQV65578 TAR65559:TAR65578 TKN65559:TKN65578 TUJ65559:TUJ65578 UEF65559:UEF65578 UOB65559:UOB65578 UXX65559:UXX65578 VHT65559:VHT65578 VRP65559:VRP65578 WBL65559:WBL65578 WLH65559:WLH65578 WVD65559:WVD65578 I131096:I131115 IR131095:IR131114 SN131095:SN131114 ACJ131095:ACJ131114 AMF131095:AMF131114 AWB131095:AWB131114 BFX131095:BFX131114 BPT131095:BPT131114 BZP131095:BZP131114 CJL131095:CJL131114 CTH131095:CTH131114 DDD131095:DDD131114 DMZ131095:DMZ131114 DWV131095:DWV131114 EGR131095:EGR131114 EQN131095:EQN131114 FAJ131095:FAJ131114 FKF131095:FKF131114 FUB131095:FUB131114 GDX131095:GDX131114 GNT131095:GNT131114 GXP131095:GXP131114 HHL131095:HHL131114 HRH131095:HRH131114 IBD131095:IBD131114 IKZ131095:IKZ131114 IUV131095:IUV131114 JER131095:JER131114 JON131095:JON131114 JYJ131095:JYJ131114 KIF131095:KIF131114 KSB131095:KSB131114 LBX131095:LBX131114 LLT131095:LLT131114 LVP131095:LVP131114 MFL131095:MFL131114 MPH131095:MPH131114 MZD131095:MZD131114 NIZ131095:NIZ131114 NSV131095:NSV131114 OCR131095:OCR131114 OMN131095:OMN131114 OWJ131095:OWJ131114 PGF131095:PGF131114 PQB131095:PQB131114 PZX131095:PZX131114 QJT131095:QJT131114 QTP131095:QTP131114 RDL131095:RDL131114 RNH131095:RNH131114 RXD131095:RXD131114 SGZ131095:SGZ131114 SQV131095:SQV131114 TAR131095:TAR131114 TKN131095:TKN131114 TUJ131095:TUJ131114 UEF131095:UEF131114 UOB131095:UOB131114 UXX131095:UXX131114 VHT131095:VHT131114 VRP131095:VRP131114 WBL131095:WBL131114 WLH131095:WLH131114 WVD131095:WVD131114 I196632:I196651 IR196631:IR196650 SN196631:SN196650 ACJ196631:ACJ196650 AMF196631:AMF196650 AWB196631:AWB196650 BFX196631:BFX196650 BPT196631:BPT196650 BZP196631:BZP196650 CJL196631:CJL196650 CTH196631:CTH196650 DDD196631:DDD196650 DMZ196631:DMZ196650 DWV196631:DWV196650 EGR196631:EGR196650 EQN196631:EQN196650 FAJ196631:FAJ196650 FKF196631:FKF196650 FUB196631:FUB196650 GDX196631:GDX196650 GNT196631:GNT196650 GXP196631:GXP196650 HHL196631:HHL196650 HRH196631:HRH196650 IBD196631:IBD196650 IKZ196631:IKZ196650 IUV196631:IUV196650 JER196631:JER196650 JON196631:JON196650 JYJ196631:JYJ196650 KIF196631:KIF196650 KSB196631:KSB196650 LBX196631:LBX196650 LLT196631:LLT196650 LVP196631:LVP196650 MFL196631:MFL196650 MPH196631:MPH196650 MZD196631:MZD196650 NIZ196631:NIZ196650 NSV196631:NSV196650 OCR196631:OCR196650 OMN196631:OMN196650 OWJ196631:OWJ196650 PGF196631:PGF196650 PQB196631:PQB196650 PZX196631:PZX196650 QJT196631:QJT196650 QTP196631:QTP196650 RDL196631:RDL196650 RNH196631:RNH196650 RXD196631:RXD196650 SGZ196631:SGZ196650 SQV196631:SQV196650 TAR196631:TAR196650 TKN196631:TKN196650 TUJ196631:TUJ196650 UEF196631:UEF196650 UOB196631:UOB196650 UXX196631:UXX196650 VHT196631:VHT196650 VRP196631:VRP196650 WBL196631:WBL196650 WLH196631:WLH196650 WVD196631:WVD196650 I262168:I262187 IR262167:IR262186 SN262167:SN262186 ACJ262167:ACJ262186 AMF262167:AMF262186 AWB262167:AWB262186 BFX262167:BFX262186 BPT262167:BPT262186 BZP262167:BZP262186 CJL262167:CJL262186 CTH262167:CTH262186 DDD262167:DDD262186 DMZ262167:DMZ262186 DWV262167:DWV262186 EGR262167:EGR262186 EQN262167:EQN262186 FAJ262167:FAJ262186 FKF262167:FKF262186 FUB262167:FUB262186 GDX262167:GDX262186 GNT262167:GNT262186 GXP262167:GXP262186 HHL262167:HHL262186 HRH262167:HRH262186 IBD262167:IBD262186 IKZ262167:IKZ262186 IUV262167:IUV262186 JER262167:JER262186 JON262167:JON262186 JYJ262167:JYJ262186 KIF262167:KIF262186 KSB262167:KSB262186 LBX262167:LBX262186 LLT262167:LLT262186 LVP262167:LVP262186 MFL262167:MFL262186 MPH262167:MPH262186 MZD262167:MZD262186 NIZ262167:NIZ262186 NSV262167:NSV262186 OCR262167:OCR262186 OMN262167:OMN262186 OWJ262167:OWJ262186 PGF262167:PGF262186 PQB262167:PQB262186 PZX262167:PZX262186 QJT262167:QJT262186 QTP262167:QTP262186 RDL262167:RDL262186 RNH262167:RNH262186 RXD262167:RXD262186 SGZ262167:SGZ262186 SQV262167:SQV262186 TAR262167:TAR262186 TKN262167:TKN262186 TUJ262167:TUJ262186 UEF262167:UEF262186 UOB262167:UOB262186 UXX262167:UXX262186 VHT262167:VHT262186 VRP262167:VRP262186 WBL262167:WBL262186 WLH262167:WLH262186 WVD262167:WVD262186 I327704:I327723 IR327703:IR327722 SN327703:SN327722 ACJ327703:ACJ327722 AMF327703:AMF327722 AWB327703:AWB327722 BFX327703:BFX327722 BPT327703:BPT327722 BZP327703:BZP327722 CJL327703:CJL327722 CTH327703:CTH327722 DDD327703:DDD327722 DMZ327703:DMZ327722 DWV327703:DWV327722 EGR327703:EGR327722 EQN327703:EQN327722 FAJ327703:FAJ327722 FKF327703:FKF327722 FUB327703:FUB327722 GDX327703:GDX327722 GNT327703:GNT327722 GXP327703:GXP327722 HHL327703:HHL327722 HRH327703:HRH327722 IBD327703:IBD327722 IKZ327703:IKZ327722 IUV327703:IUV327722 JER327703:JER327722 JON327703:JON327722 JYJ327703:JYJ327722 KIF327703:KIF327722 KSB327703:KSB327722 LBX327703:LBX327722 LLT327703:LLT327722 LVP327703:LVP327722 MFL327703:MFL327722 MPH327703:MPH327722 MZD327703:MZD327722 NIZ327703:NIZ327722 NSV327703:NSV327722 OCR327703:OCR327722 OMN327703:OMN327722 OWJ327703:OWJ327722 PGF327703:PGF327722 PQB327703:PQB327722 PZX327703:PZX327722 QJT327703:QJT327722 QTP327703:QTP327722 RDL327703:RDL327722 RNH327703:RNH327722 RXD327703:RXD327722 SGZ327703:SGZ327722 SQV327703:SQV327722 TAR327703:TAR327722 TKN327703:TKN327722 TUJ327703:TUJ327722 UEF327703:UEF327722 UOB327703:UOB327722 UXX327703:UXX327722 VHT327703:VHT327722 VRP327703:VRP327722 WBL327703:WBL327722 WLH327703:WLH327722 WVD327703:WVD327722 I393240:I393259 IR393239:IR393258 SN393239:SN393258 ACJ393239:ACJ393258 AMF393239:AMF393258 AWB393239:AWB393258 BFX393239:BFX393258 BPT393239:BPT393258 BZP393239:BZP393258 CJL393239:CJL393258 CTH393239:CTH393258 DDD393239:DDD393258 DMZ393239:DMZ393258 DWV393239:DWV393258 EGR393239:EGR393258 EQN393239:EQN393258 FAJ393239:FAJ393258 FKF393239:FKF393258 FUB393239:FUB393258 GDX393239:GDX393258 GNT393239:GNT393258 GXP393239:GXP393258 HHL393239:HHL393258 HRH393239:HRH393258 IBD393239:IBD393258 IKZ393239:IKZ393258 IUV393239:IUV393258 JER393239:JER393258 JON393239:JON393258 JYJ393239:JYJ393258 KIF393239:KIF393258 KSB393239:KSB393258 LBX393239:LBX393258 LLT393239:LLT393258 LVP393239:LVP393258 MFL393239:MFL393258 MPH393239:MPH393258 MZD393239:MZD393258 NIZ393239:NIZ393258 NSV393239:NSV393258 OCR393239:OCR393258 OMN393239:OMN393258 OWJ393239:OWJ393258 PGF393239:PGF393258 PQB393239:PQB393258 PZX393239:PZX393258 QJT393239:QJT393258 QTP393239:QTP393258 RDL393239:RDL393258 RNH393239:RNH393258 RXD393239:RXD393258 SGZ393239:SGZ393258 SQV393239:SQV393258 TAR393239:TAR393258 TKN393239:TKN393258 TUJ393239:TUJ393258 UEF393239:UEF393258 UOB393239:UOB393258 UXX393239:UXX393258 VHT393239:VHT393258 VRP393239:VRP393258 WBL393239:WBL393258 WLH393239:WLH393258 WVD393239:WVD393258 I458776:I458795 IR458775:IR458794 SN458775:SN458794 ACJ458775:ACJ458794 AMF458775:AMF458794 AWB458775:AWB458794 BFX458775:BFX458794 BPT458775:BPT458794 BZP458775:BZP458794 CJL458775:CJL458794 CTH458775:CTH458794 DDD458775:DDD458794 DMZ458775:DMZ458794 DWV458775:DWV458794 EGR458775:EGR458794 EQN458775:EQN458794 FAJ458775:FAJ458794 FKF458775:FKF458794 FUB458775:FUB458794 GDX458775:GDX458794 GNT458775:GNT458794 GXP458775:GXP458794 HHL458775:HHL458794 HRH458775:HRH458794 IBD458775:IBD458794 IKZ458775:IKZ458794 IUV458775:IUV458794 JER458775:JER458794 JON458775:JON458794 JYJ458775:JYJ458794 KIF458775:KIF458794 KSB458775:KSB458794 LBX458775:LBX458794 LLT458775:LLT458794 LVP458775:LVP458794 MFL458775:MFL458794 MPH458775:MPH458794 MZD458775:MZD458794 NIZ458775:NIZ458794 NSV458775:NSV458794 OCR458775:OCR458794 OMN458775:OMN458794 OWJ458775:OWJ458794 PGF458775:PGF458794 PQB458775:PQB458794 PZX458775:PZX458794 QJT458775:QJT458794 QTP458775:QTP458794 RDL458775:RDL458794 RNH458775:RNH458794 RXD458775:RXD458794 SGZ458775:SGZ458794 SQV458775:SQV458794 TAR458775:TAR458794 TKN458775:TKN458794 TUJ458775:TUJ458794 UEF458775:UEF458794 UOB458775:UOB458794 UXX458775:UXX458794 VHT458775:VHT458794 VRP458775:VRP458794 WBL458775:WBL458794 WLH458775:WLH458794 WVD458775:WVD458794 I524312:I524331 IR524311:IR524330 SN524311:SN524330 ACJ524311:ACJ524330 AMF524311:AMF524330 AWB524311:AWB524330 BFX524311:BFX524330 BPT524311:BPT524330 BZP524311:BZP524330 CJL524311:CJL524330 CTH524311:CTH524330 DDD524311:DDD524330 DMZ524311:DMZ524330 DWV524311:DWV524330 EGR524311:EGR524330 EQN524311:EQN524330 FAJ524311:FAJ524330 FKF524311:FKF524330 FUB524311:FUB524330 GDX524311:GDX524330 GNT524311:GNT524330 GXP524311:GXP524330 HHL524311:HHL524330 HRH524311:HRH524330 IBD524311:IBD524330 IKZ524311:IKZ524330 IUV524311:IUV524330 JER524311:JER524330 JON524311:JON524330 JYJ524311:JYJ524330 KIF524311:KIF524330 KSB524311:KSB524330 LBX524311:LBX524330 LLT524311:LLT524330 LVP524311:LVP524330 MFL524311:MFL524330 MPH524311:MPH524330 MZD524311:MZD524330 NIZ524311:NIZ524330 NSV524311:NSV524330 OCR524311:OCR524330 OMN524311:OMN524330 OWJ524311:OWJ524330 PGF524311:PGF524330 PQB524311:PQB524330 PZX524311:PZX524330 QJT524311:QJT524330 QTP524311:QTP524330 RDL524311:RDL524330 RNH524311:RNH524330 RXD524311:RXD524330 SGZ524311:SGZ524330 SQV524311:SQV524330 TAR524311:TAR524330 TKN524311:TKN524330 TUJ524311:TUJ524330 UEF524311:UEF524330 UOB524311:UOB524330 UXX524311:UXX524330 VHT524311:VHT524330 VRP524311:VRP524330 WBL524311:WBL524330 WLH524311:WLH524330 WVD524311:WVD524330 I589848:I589867 IR589847:IR589866 SN589847:SN589866 ACJ589847:ACJ589866 AMF589847:AMF589866 AWB589847:AWB589866 BFX589847:BFX589866 BPT589847:BPT589866 BZP589847:BZP589866 CJL589847:CJL589866 CTH589847:CTH589866 DDD589847:DDD589866 DMZ589847:DMZ589866 DWV589847:DWV589866 EGR589847:EGR589866 EQN589847:EQN589866 FAJ589847:FAJ589866 FKF589847:FKF589866 FUB589847:FUB589866 GDX589847:GDX589866 GNT589847:GNT589866 GXP589847:GXP589866 HHL589847:HHL589866 HRH589847:HRH589866 IBD589847:IBD589866 IKZ589847:IKZ589866 IUV589847:IUV589866 JER589847:JER589866 JON589847:JON589866 JYJ589847:JYJ589866 KIF589847:KIF589866 KSB589847:KSB589866 LBX589847:LBX589866 LLT589847:LLT589866 LVP589847:LVP589866 MFL589847:MFL589866 MPH589847:MPH589866 MZD589847:MZD589866 NIZ589847:NIZ589866 NSV589847:NSV589866 OCR589847:OCR589866 OMN589847:OMN589866 OWJ589847:OWJ589866 PGF589847:PGF589866 PQB589847:PQB589866 PZX589847:PZX589866 QJT589847:QJT589866 QTP589847:QTP589866 RDL589847:RDL589866 RNH589847:RNH589866 RXD589847:RXD589866 SGZ589847:SGZ589866 SQV589847:SQV589866 TAR589847:TAR589866 TKN589847:TKN589866 TUJ589847:TUJ589866 UEF589847:UEF589866 UOB589847:UOB589866 UXX589847:UXX589866 VHT589847:VHT589866 VRP589847:VRP589866 WBL589847:WBL589866 WLH589847:WLH589866 WVD589847:WVD589866 I655384:I655403 IR655383:IR655402 SN655383:SN655402 ACJ655383:ACJ655402 AMF655383:AMF655402 AWB655383:AWB655402 BFX655383:BFX655402 BPT655383:BPT655402 BZP655383:BZP655402 CJL655383:CJL655402 CTH655383:CTH655402 DDD655383:DDD655402 DMZ655383:DMZ655402 DWV655383:DWV655402 EGR655383:EGR655402 EQN655383:EQN655402 FAJ655383:FAJ655402 FKF655383:FKF655402 FUB655383:FUB655402 GDX655383:GDX655402 GNT655383:GNT655402 GXP655383:GXP655402 HHL655383:HHL655402 HRH655383:HRH655402 IBD655383:IBD655402 IKZ655383:IKZ655402 IUV655383:IUV655402 JER655383:JER655402 JON655383:JON655402 JYJ655383:JYJ655402 KIF655383:KIF655402 KSB655383:KSB655402 LBX655383:LBX655402 LLT655383:LLT655402 LVP655383:LVP655402 MFL655383:MFL655402 MPH655383:MPH655402 MZD655383:MZD655402 NIZ655383:NIZ655402 NSV655383:NSV655402 OCR655383:OCR655402 OMN655383:OMN655402 OWJ655383:OWJ655402 PGF655383:PGF655402 PQB655383:PQB655402 PZX655383:PZX655402 QJT655383:QJT655402 QTP655383:QTP655402 RDL655383:RDL655402 RNH655383:RNH655402 RXD655383:RXD655402 SGZ655383:SGZ655402 SQV655383:SQV655402 TAR655383:TAR655402 TKN655383:TKN655402 TUJ655383:TUJ655402 UEF655383:UEF655402 UOB655383:UOB655402 UXX655383:UXX655402 VHT655383:VHT655402 VRP655383:VRP655402 WBL655383:WBL655402 WLH655383:WLH655402 WVD655383:WVD655402 I720920:I720939 IR720919:IR720938 SN720919:SN720938 ACJ720919:ACJ720938 AMF720919:AMF720938 AWB720919:AWB720938 BFX720919:BFX720938 BPT720919:BPT720938 BZP720919:BZP720938 CJL720919:CJL720938 CTH720919:CTH720938 DDD720919:DDD720938 DMZ720919:DMZ720938 DWV720919:DWV720938 EGR720919:EGR720938 EQN720919:EQN720938 FAJ720919:FAJ720938 FKF720919:FKF720938 FUB720919:FUB720938 GDX720919:GDX720938 GNT720919:GNT720938 GXP720919:GXP720938 HHL720919:HHL720938 HRH720919:HRH720938 IBD720919:IBD720938 IKZ720919:IKZ720938 IUV720919:IUV720938 JER720919:JER720938 JON720919:JON720938 JYJ720919:JYJ720938 KIF720919:KIF720938 KSB720919:KSB720938 LBX720919:LBX720938 LLT720919:LLT720938 LVP720919:LVP720938 MFL720919:MFL720938 MPH720919:MPH720938 MZD720919:MZD720938 NIZ720919:NIZ720938 NSV720919:NSV720938 OCR720919:OCR720938 OMN720919:OMN720938 OWJ720919:OWJ720938 PGF720919:PGF720938 PQB720919:PQB720938 PZX720919:PZX720938 QJT720919:QJT720938 QTP720919:QTP720938 RDL720919:RDL720938 RNH720919:RNH720938 RXD720919:RXD720938 SGZ720919:SGZ720938 SQV720919:SQV720938 TAR720919:TAR720938 TKN720919:TKN720938 TUJ720919:TUJ720938 UEF720919:UEF720938 UOB720919:UOB720938 UXX720919:UXX720938 VHT720919:VHT720938 VRP720919:VRP720938 WBL720919:WBL720938 WLH720919:WLH720938 WVD720919:WVD720938 I786456:I786475 IR786455:IR786474 SN786455:SN786474 ACJ786455:ACJ786474 AMF786455:AMF786474 AWB786455:AWB786474 BFX786455:BFX786474 BPT786455:BPT786474 BZP786455:BZP786474 CJL786455:CJL786474 CTH786455:CTH786474 DDD786455:DDD786474 DMZ786455:DMZ786474 DWV786455:DWV786474 EGR786455:EGR786474 EQN786455:EQN786474 FAJ786455:FAJ786474 FKF786455:FKF786474 FUB786455:FUB786474 GDX786455:GDX786474 GNT786455:GNT786474 GXP786455:GXP786474 HHL786455:HHL786474 HRH786455:HRH786474 IBD786455:IBD786474 IKZ786455:IKZ786474 IUV786455:IUV786474 JER786455:JER786474 JON786455:JON786474 JYJ786455:JYJ786474 KIF786455:KIF786474 KSB786455:KSB786474 LBX786455:LBX786474 LLT786455:LLT786474 LVP786455:LVP786474 MFL786455:MFL786474 MPH786455:MPH786474 MZD786455:MZD786474 NIZ786455:NIZ786474 NSV786455:NSV786474 OCR786455:OCR786474 OMN786455:OMN786474 OWJ786455:OWJ786474 PGF786455:PGF786474 PQB786455:PQB786474 PZX786455:PZX786474 QJT786455:QJT786474 QTP786455:QTP786474 RDL786455:RDL786474 RNH786455:RNH786474 RXD786455:RXD786474 SGZ786455:SGZ786474 SQV786455:SQV786474 TAR786455:TAR786474 TKN786455:TKN786474 TUJ786455:TUJ786474 UEF786455:UEF786474 UOB786455:UOB786474 UXX786455:UXX786474 VHT786455:VHT786474 VRP786455:VRP786474 WBL786455:WBL786474 WLH786455:WLH786474 WVD786455:WVD786474 I851992:I852011 IR851991:IR852010 SN851991:SN852010 ACJ851991:ACJ852010 AMF851991:AMF852010 AWB851991:AWB852010 BFX851991:BFX852010 BPT851991:BPT852010 BZP851991:BZP852010 CJL851991:CJL852010 CTH851991:CTH852010 DDD851991:DDD852010 DMZ851991:DMZ852010 DWV851991:DWV852010 EGR851991:EGR852010 EQN851991:EQN852010 FAJ851991:FAJ852010 FKF851991:FKF852010 FUB851991:FUB852010 GDX851991:GDX852010 GNT851991:GNT852010 GXP851991:GXP852010 HHL851991:HHL852010 HRH851991:HRH852010 IBD851991:IBD852010 IKZ851991:IKZ852010 IUV851991:IUV852010 JER851991:JER852010 JON851991:JON852010 JYJ851991:JYJ852010 KIF851991:KIF852010 KSB851991:KSB852010 LBX851991:LBX852010 LLT851991:LLT852010 LVP851991:LVP852010 MFL851991:MFL852010 MPH851991:MPH852010 MZD851991:MZD852010 NIZ851991:NIZ852010 NSV851991:NSV852010 OCR851991:OCR852010 OMN851991:OMN852010 OWJ851991:OWJ852010 PGF851991:PGF852010 PQB851991:PQB852010 PZX851991:PZX852010 QJT851991:QJT852010 QTP851991:QTP852010 RDL851991:RDL852010 RNH851991:RNH852010 RXD851991:RXD852010 SGZ851991:SGZ852010 SQV851991:SQV852010 TAR851991:TAR852010 TKN851991:TKN852010 TUJ851991:TUJ852010 UEF851991:UEF852010 UOB851991:UOB852010 UXX851991:UXX852010 VHT851991:VHT852010 VRP851991:VRP852010 WBL851991:WBL852010 WLH851991:WLH852010 WVD851991:WVD852010 I917528:I917547 IR917527:IR917546 SN917527:SN917546 ACJ917527:ACJ917546 AMF917527:AMF917546 AWB917527:AWB917546 BFX917527:BFX917546 BPT917527:BPT917546 BZP917527:BZP917546 CJL917527:CJL917546 CTH917527:CTH917546 DDD917527:DDD917546 DMZ917527:DMZ917546 DWV917527:DWV917546 EGR917527:EGR917546 EQN917527:EQN917546 FAJ917527:FAJ917546 FKF917527:FKF917546 FUB917527:FUB917546 GDX917527:GDX917546 GNT917527:GNT917546 GXP917527:GXP917546 HHL917527:HHL917546 HRH917527:HRH917546 IBD917527:IBD917546 IKZ917527:IKZ917546 IUV917527:IUV917546 JER917527:JER917546 JON917527:JON917546 JYJ917527:JYJ917546 KIF917527:KIF917546 KSB917527:KSB917546 LBX917527:LBX917546 LLT917527:LLT917546 LVP917527:LVP917546 MFL917527:MFL917546 MPH917527:MPH917546 MZD917527:MZD917546 NIZ917527:NIZ917546 NSV917527:NSV917546 OCR917527:OCR917546 OMN917527:OMN917546 OWJ917527:OWJ917546 PGF917527:PGF917546 PQB917527:PQB917546 PZX917527:PZX917546 QJT917527:QJT917546 QTP917527:QTP917546 RDL917527:RDL917546 RNH917527:RNH917546 RXD917527:RXD917546 SGZ917527:SGZ917546 SQV917527:SQV917546 TAR917527:TAR917546 TKN917527:TKN917546 TUJ917527:TUJ917546 UEF917527:UEF917546 UOB917527:UOB917546 UXX917527:UXX917546 VHT917527:VHT917546 VRP917527:VRP917546 WBL917527:WBL917546 WLH917527:WLH917546 WVD917527:WVD917546 I983064:I983083 IR983063:IR983082 SN983063:SN983082 ACJ983063:ACJ983082 AMF983063:AMF983082 AWB983063:AWB983082 BFX983063:BFX983082 BPT983063:BPT983082 BZP983063:BZP983082 CJL983063:CJL983082 CTH983063:CTH983082 DDD983063:DDD983082 DMZ983063:DMZ983082 DWV983063:DWV983082 EGR983063:EGR983082 EQN983063:EQN983082 FAJ983063:FAJ983082 FKF983063:FKF983082 FUB983063:FUB983082 GDX983063:GDX983082 GNT983063:GNT983082 GXP983063:GXP983082 HHL983063:HHL983082 HRH983063:HRH983082 IBD983063:IBD983082 IKZ983063:IKZ983082 IUV983063:IUV983082 JER983063:JER983082 JON983063:JON983082 JYJ983063:JYJ983082 KIF983063:KIF983082 KSB983063:KSB983082 LBX983063:LBX983082 LLT983063:LLT983082 LVP983063:LVP983082 MFL983063:MFL983082 MPH983063:MPH983082 MZD983063:MZD983082 NIZ983063:NIZ983082 NSV983063:NSV983082 OCR983063:OCR983082 OMN983063:OMN983082 OWJ983063:OWJ983082 PGF983063:PGF983082 PQB983063:PQB983082 PZX983063:PZX983082 QJT983063:QJT983082 QTP983063:QTP983082 RDL983063:RDL983082 RNH983063:RNH983082 RXD983063:RXD983082 SGZ983063:SGZ983082 SQV983063:SQV983082 TAR983063:TAR983082 TKN983063:TKN983082 TUJ983063:TUJ983082 UEF983063:UEF983082 UOB983063:UOB983082 UXX983063:UXX983082 VHT983063:VHT983082 VRP983063:VRP983082 WBL983063:WBL983082 WLH983063:WLH983082">
      <formula1>"教育・保育従事者,教育・保育従事者以外"</formula1>
    </dataValidation>
    <dataValidation type="list" allowBlank="1" showInputMessage="1" showErrorMessage="1" sqref="WVC983063:WVC983082 H65560:H65579 IQ65559:IQ65578 SM65559:SM65578 ACI65559:ACI65578 AME65559:AME65578 AWA65559:AWA65578 BFW65559:BFW65578 BPS65559:BPS65578 BZO65559:BZO65578 CJK65559:CJK65578 CTG65559:CTG65578 DDC65559:DDC65578 DMY65559:DMY65578 DWU65559:DWU65578 EGQ65559:EGQ65578 EQM65559:EQM65578 FAI65559:FAI65578 FKE65559:FKE65578 FUA65559:FUA65578 GDW65559:GDW65578 GNS65559:GNS65578 GXO65559:GXO65578 HHK65559:HHK65578 HRG65559:HRG65578 IBC65559:IBC65578 IKY65559:IKY65578 IUU65559:IUU65578 JEQ65559:JEQ65578 JOM65559:JOM65578 JYI65559:JYI65578 KIE65559:KIE65578 KSA65559:KSA65578 LBW65559:LBW65578 LLS65559:LLS65578 LVO65559:LVO65578 MFK65559:MFK65578 MPG65559:MPG65578 MZC65559:MZC65578 NIY65559:NIY65578 NSU65559:NSU65578 OCQ65559:OCQ65578 OMM65559:OMM65578 OWI65559:OWI65578 PGE65559:PGE65578 PQA65559:PQA65578 PZW65559:PZW65578 QJS65559:QJS65578 QTO65559:QTO65578 RDK65559:RDK65578 RNG65559:RNG65578 RXC65559:RXC65578 SGY65559:SGY65578 SQU65559:SQU65578 TAQ65559:TAQ65578 TKM65559:TKM65578 TUI65559:TUI65578 UEE65559:UEE65578 UOA65559:UOA65578 UXW65559:UXW65578 VHS65559:VHS65578 VRO65559:VRO65578 WBK65559:WBK65578 WLG65559:WLG65578 WVC65559:WVC65578 H131096:H131115 IQ131095:IQ131114 SM131095:SM131114 ACI131095:ACI131114 AME131095:AME131114 AWA131095:AWA131114 BFW131095:BFW131114 BPS131095:BPS131114 BZO131095:BZO131114 CJK131095:CJK131114 CTG131095:CTG131114 DDC131095:DDC131114 DMY131095:DMY131114 DWU131095:DWU131114 EGQ131095:EGQ131114 EQM131095:EQM131114 FAI131095:FAI131114 FKE131095:FKE131114 FUA131095:FUA131114 GDW131095:GDW131114 GNS131095:GNS131114 GXO131095:GXO131114 HHK131095:HHK131114 HRG131095:HRG131114 IBC131095:IBC131114 IKY131095:IKY131114 IUU131095:IUU131114 JEQ131095:JEQ131114 JOM131095:JOM131114 JYI131095:JYI131114 KIE131095:KIE131114 KSA131095:KSA131114 LBW131095:LBW131114 LLS131095:LLS131114 LVO131095:LVO131114 MFK131095:MFK131114 MPG131095:MPG131114 MZC131095:MZC131114 NIY131095:NIY131114 NSU131095:NSU131114 OCQ131095:OCQ131114 OMM131095:OMM131114 OWI131095:OWI131114 PGE131095:PGE131114 PQA131095:PQA131114 PZW131095:PZW131114 QJS131095:QJS131114 QTO131095:QTO131114 RDK131095:RDK131114 RNG131095:RNG131114 RXC131095:RXC131114 SGY131095:SGY131114 SQU131095:SQU131114 TAQ131095:TAQ131114 TKM131095:TKM131114 TUI131095:TUI131114 UEE131095:UEE131114 UOA131095:UOA131114 UXW131095:UXW131114 VHS131095:VHS131114 VRO131095:VRO131114 WBK131095:WBK131114 WLG131095:WLG131114 WVC131095:WVC131114 H196632:H196651 IQ196631:IQ196650 SM196631:SM196650 ACI196631:ACI196650 AME196631:AME196650 AWA196631:AWA196650 BFW196631:BFW196650 BPS196631:BPS196650 BZO196631:BZO196650 CJK196631:CJK196650 CTG196631:CTG196650 DDC196631:DDC196650 DMY196631:DMY196650 DWU196631:DWU196650 EGQ196631:EGQ196650 EQM196631:EQM196650 FAI196631:FAI196650 FKE196631:FKE196650 FUA196631:FUA196650 GDW196631:GDW196650 GNS196631:GNS196650 GXO196631:GXO196650 HHK196631:HHK196650 HRG196631:HRG196650 IBC196631:IBC196650 IKY196631:IKY196650 IUU196631:IUU196650 JEQ196631:JEQ196650 JOM196631:JOM196650 JYI196631:JYI196650 KIE196631:KIE196650 KSA196631:KSA196650 LBW196631:LBW196650 LLS196631:LLS196650 LVO196631:LVO196650 MFK196631:MFK196650 MPG196631:MPG196650 MZC196631:MZC196650 NIY196631:NIY196650 NSU196631:NSU196650 OCQ196631:OCQ196650 OMM196631:OMM196650 OWI196631:OWI196650 PGE196631:PGE196650 PQA196631:PQA196650 PZW196631:PZW196650 QJS196631:QJS196650 QTO196631:QTO196650 RDK196631:RDK196650 RNG196631:RNG196650 RXC196631:RXC196650 SGY196631:SGY196650 SQU196631:SQU196650 TAQ196631:TAQ196650 TKM196631:TKM196650 TUI196631:TUI196650 UEE196631:UEE196650 UOA196631:UOA196650 UXW196631:UXW196650 VHS196631:VHS196650 VRO196631:VRO196650 WBK196631:WBK196650 WLG196631:WLG196650 WVC196631:WVC196650 H262168:H262187 IQ262167:IQ262186 SM262167:SM262186 ACI262167:ACI262186 AME262167:AME262186 AWA262167:AWA262186 BFW262167:BFW262186 BPS262167:BPS262186 BZO262167:BZO262186 CJK262167:CJK262186 CTG262167:CTG262186 DDC262167:DDC262186 DMY262167:DMY262186 DWU262167:DWU262186 EGQ262167:EGQ262186 EQM262167:EQM262186 FAI262167:FAI262186 FKE262167:FKE262186 FUA262167:FUA262186 GDW262167:GDW262186 GNS262167:GNS262186 GXO262167:GXO262186 HHK262167:HHK262186 HRG262167:HRG262186 IBC262167:IBC262186 IKY262167:IKY262186 IUU262167:IUU262186 JEQ262167:JEQ262186 JOM262167:JOM262186 JYI262167:JYI262186 KIE262167:KIE262186 KSA262167:KSA262186 LBW262167:LBW262186 LLS262167:LLS262186 LVO262167:LVO262186 MFK262167:MFK262186 MPG262167:MPG262186 MZC262167:MZC262186 NIY262167:NIY262186 NSU262167:NSU262186 OCQ262167:OCQ262186 OMM262167:OMM262186 OWI262167:OWI262186 PGE262167:PGE262186 PQA262167:PQA262186 PZW262167:PZW262186 QJS262167:QJS262186 QTO262167:QTO262186 RDK262167:RDK262186 RNG262167:RNG262186 RXC262167:RXC262186 SGY262167:SGY262186 SQU262167:SQU262186 TAQ262167:TAQ262186 TKM262167:TKM262186 TUI262167:TUI262186 UEE262167:UEE262186 UOA262167:UOA262186 UXW262167:UXW262186 VHS262167:VHS262186 VRO262167:VRO262186 WBK262167:WBK262186 WLG262167:WLG262186 WVC262167:WVC262186 H327704:H327723 IQ327703:IQ327722 SM327703:SM327722 ACI327703:ACI327722 AME327703:AME327722 AWA327703:AWA327722 BFW327703:BFW327722 BPS327703:BPS327722 BZO327703:BZO327722 CJK327703:CJK327722 CTG327703:CTG327722 DDC327703:DDC327722 DMY327703:DMY327722 DWU327703:DWU327722 EGQ327703:EGQ327722 EQM327703:EQM327722 FAI327703:FAI327722 FKE327703:FKE327722 FUA327703:FUA327722 GDW327703:GDW327722 GNS327703:GNS327722 GXO327703:GXO327722 HHK327703:HHK327722 HRG327703:HRG327722 IBC327703:IBC327722 IKY327703:IKY327722 IUU327703:IUU327722 JEQ327703:JEQ327722 JOM327703:JOM327722 JYI327703:JYI327722 KIE327703:KIE327722 KSA327703:KSA327722 LBW327703:LBW327722 LLS327703:LLS327722 LVO327703:LVO327722 MFK327703:MFK327722 MPG327703:MPG327722 MZC327703:MZC327722 NIY327703:NIY327722 NSU327703:NSU327722 OCQ327703:OCQ327722 OMM327703:OMM327722 OWI327703:OWI327722 PGE327703:PGE327722 PQA327703:PQA327722 PZW327703:PZW327722 QJS327703:QJS327722 QTO327703:QTO327722 RDK327703:RDK327722 RNG327703:RNG327722 RXC327703:RXC327722 SGY327703:SGY327722 SQU327703:SQU327722 TAQ327703:TAQ327722 TKM327703:TKM327722 TUI327703:TUI327722 UEE327703:UEE327722 UOA327703:UOA327722 UXW327703:UXW327722 VHS327703:VHS327722 VRO327703:VRO327722 WBK327703:WBK327722 WLG327703:WLG327722 WVC327703:WVC327722 H393240:H393259 IQ393239:IQ393258 SM393239:SM393258 ACI393239:ACI393258 AME393239:AME393258 AWA393239:AWA393258 BFW393239:BFW393258 BPS393239:BPS393258 BZO393239:BZO393258 CJK393239:CJK393258 CTG393239:CTG393258 DDC393239:DDC393258 DMY393239:DMY393258 DWU393239:DWU393258 EGQ393239:EGQ393258 EQM393239:EQM393258 FAI393239:FAI393258 FKE393239:FKE393258 FUA393239:FUA393258 GDW393239:GDW393258 GNS393239:GNS393258 GXO393239:GXO393258 HHK393239:HHK393258 HRG393239:HRG393258 IBC393239:IBC393258 IKY393239:IKY393258 IUU393239:IUU393258 JEQ393239:JEQ393258 JOM393239:JOM393258 JYI393239:JYI393258 KIE393239:KIE393258 KSA393239:KSA393258 LBW393239:LBW393258 LLS393239:LLS393258 LVO393239:LVO393258 MFK393239:MFK393258 MPG393239:MPG393258 MZC393239:MZC393258 NIY393239:NIY393258 NSU393239:NSU393258 OCQ393239:OCQ393258 OMM393239:OMM393258 OWI393239:OWI393258 PGE393239:PGE393258 PQA393239:PQA393258 PZW393239:PZW393258 QJS393239:QJS393258 QTO393239:QTO393258 RDK393239:RDK393258 RNG393239:RNG393258 RXC393239:RXC393258 SGY393239:SGY393258 SQU393239:SQU393258 TAQ393239:TAQ393258 TKM393239:TKM393258 TUI393239:TUI393258 UEE393239:UEE393258 UOA393239:UOA393258 UXW393239:UXW393258 VHS393239:VHS393258 VRO393239:VRO393258 WBK393239:WBK393258 WLG393239:WLG393258 WVC393239:WVC393258 H458776:H458795 IQ458775:IQ458794 SM458775:SM458794 ACI458775:ACI458794 AME458775:AME458794 AWA458775:AWA458794 BFW458775:BFW458794 BPS458775:BPS458794 BZO458775:BZO458794 CJK458775:CJK458794 CTG458775:CTG458794 DDC458775:DDC458794 DMY458775:DMY458794 DWU458775:DWU458794 EGQ458775:EGQ458794 EQM458775:EQM458794 FAI458775:FAI458794 FKE458775:FKE458794 FUA458775:FUA458794 GDW458775:GDW458794 GNS458775:GNS458794 GXO458775:GXO458794 HHK458775:HHK458794 HRG458775:HRG458794 IBC458775:IBC458794 IKY458775:IKY458794 IUU458775:IUU458794 JEQ458775:JEQ458794 JOM458775:JOM458794 JYI458775:JYI458794 KIE458775:KIE458794 KSA458775:KSA458794 LBW458775:LBW458794 LLS458775:LLS458794 LVO458775:LVO458794 MFK458775:MFK458794 MPG458775:MPG458794 MZC458775:MZC458794 NIY458775:NIY458794 NSU458775:NSU458794 OCQ458775:OCQ458794 OMM458775:OMM458794 OWI458775:OWI458794 PGE458775:PGE458794 PQA458775:PQA458794 PZW458775:PZW458794 QJS458775:QJS458794 QTO458775:QTO458794 RDK458775:RDK458794 RNG458775:RNG458794 RXC458775:RXC458794 SGY458775:SGY458794 SQU458775:SQU458794 TAQ458775:TAQ458794 TKM458775:TKM458794 TUI458775:TUI458794 UEE458775:UEE458794 UOA458775:UOA458794 UXW458775:UXW458794 VHS458775:VHS458794 VRO458775:VRO458794 WBK458775:WBK458794 WLG458775:WLG458794 WVC458775:WVC458794 H524312:H524331 IQ524311:IQ524330 SM524311:SM524330 ACI524311:ACI524330 AME524311:AME524330 AWA524311:AWA524330 BFW524311:BFW524330 BPS524311:BPS524330 BZO524311:BZO524330 CJK524311:CJK524330 CTG524311:CTG524330 DDC524311:DDC524330 DMY524311:DMY524330 DWU524311:DWU524330 EGQ524311:EGQ524330 EQM524311:EQM524330 FAI524311:FAI524330 FKE524311:FKE524330 FUA524311:FUA524330 GDW524311:GDW524330 GNS524311:GNS524330 GXO524311:GXO524330 HHK524311:HHK524330 HRG524311:HRG524330 IBC524311:IBC524330 IKY524311:IKY524330 IUU524311:IUU524330 JEQ524311:JEQ524330 JOM524311:JOM524330 JYI524311:JYI524330 KIE524311:KIE524330 KSA524311:KSA524330 LBW524311:LBW524330 LLS524311:LLS524330 LVO524311:LVO524330 MFK524311:MFK524330 MPG524311:MPG524330 MZC524311:MZC524330 NIY524311:NIY524330 NSU524311:NSU524330 OCQ524311:OCQ524330 OMM524311:OMM524330 OWI524311:OWI524330 PGE524311:PGE524330 PQA524311:PQA524330 PZW524311:PZW524330 QJS524311:QJS524330 QTO524311:QTO524330 RDK524311:RDK524330 RNG524311:RNG524330 RXC524311:RXC524330 SGY524311:SGY524330 SQU524311:SQU524330 TAQ524311:TAQ524330 TKM524311:TKM524330 TUI524311:TUI524330 UEE524311:UEE524330 UOA524311:UOA524330 UXW524311:UXW524330 VHS524311:VHS524330 VRO524311:VRO524330 WBK524311:WBK524330 WLG524311:WLG524330 WVC524311:WVC524330 H589848:H589867 IQ589847:IQ589866 SM589847:SM589866 ACI589847:ACI589866 AME589847:AME589866 AWA589847:AWA589866 BFW589847:BFW589866 BPS589847:BPS589866 BZO589847:BZO589866 CJK589847:CJK589866 CTG589847:CTG589866 DDC589847:DDC589866 DMY589847:DMY589866 DWU589847:DWU589866 EGQ589847:EGQ589866 EQM589847:EQM589866 FAI589847:FAI589866 FKE589847:FKE589866 FUA589847:FUA589866 GDW589847:GDW589866 GNS589847:GNS589866 GXO589847:GXO589866 HHK589847:HHK589866 HRG589847:HRG589866 IBC589847:IBC589866 IKY589847:IKY589866 IUU589847:IUU589866 JEQ589847:JEQ589866 JOM589847:JOM589866 JYI589847:JYI589866 KIE589847:KIE589866 KSA589847:KSA589866 LBW589847:LBW589866 LLS589847:LLS589866 LVO589847:LVO589866 MFK589847:MFK589866 MPG589847:MPG589866 MZC589847:MZC589866 NIY589847:NIY589866 NSU589847:NSU589866 OCQ589847:OCQ589866 OMM589847:OMM589866 OWI589847:OWI589866 PGE589847:PGE589866 PQA589847:PQA589866 PZW589847:PZW589866 QJS589847:QJS589866 QTO589847:QTO589866 RDK589847:RDK589866 RNG589847:RNG589866 RXC589847:RXC589866 SGY589847:SGY589866 SQU589847:SQU589866 TAQ589847:TAQ589866 TKM589847:TKM589866 TUI589847:TUI589866 UEE589847:UEE589866 UOA589847:UOA589866 UXW589847:UXW589866 VHS589847:VHS589866 VRO589847:VRO589866 WBK589847:WBK589866 WLG589847:WLG589866 WVC589847:WVC589866 H655384:H655403 IQ655383:IQ655402 SM655383:SM655402 ACI655383:ACI655402 AME655383:AME655402 AWA655383:AWA655402 BFW655383:BFW655402 BPS655383:BPS655402 BZO655383:BZO655402 CJK655383:CJK655402 CTG655383:CTG655402 DDC655383:DDC655402 DMY655383:DMY655402 DWU655383:DWU655402 EGQ655383:EGQ655402 EQM655383:EQM655402 FAI655383:FAI655402 FKE655383:FKE655402 FUA655383:FUA655402 GDW655383:GDW655402 GNS655383:GNS655402 GXO655383:GXO655402 HHK655383:HHK655402 HRG655383:HRG655402 IBC655383:IBC655402 IKY655383:IKY655402 IUU655383:IUU655402 JEQ655383:JEQ655402 JOM655383:JOM655402 JYI655383:JYI655402 KIE655383:KIE655402 KSA655383:KSA655402 LBW655383:LBW655402 LLS655383:LLS655402 LVO655383:LVO655402 MFK655383:MFK655402 MPG655383:MPG655402 MZC655383:MZC655402 NIY655383:NIY655402 NSU655383:NSU655402 OCQ655383:OCQ655402 OMM655383:OMM655402 OWI655383:OWI655402 PGE655383:PGE655402 PQA655383:PQA655402 PZW655383:PZW655402 QJS655383:QJS655402 QTO655383:QTO655402 RDK655383:RDK655402 RNG655383:RNG655402 RXC655383:RXC655402 SGY655383:SGY655402 SQU655383:SQU655402 TAQ655383:TAQ655402 TKM655383:TKM655402 TUI655383:TUI655402 UEE655383:UEE655402 UOA655383:UOA655402 UXW655383:UXW655402 VHS655383:VHS655402 VRO655383:VRO655402 WBK655383:WBK655402 WLG655383:WLG655402 WVC655383:WVC655402 H720920:H720939 IQ720919:IQ720938 SM720919:SM720938 ACI720919:ACI720938 AME720919:AME720938 AWA720919:AWA720938 BFW720919:BFW720938 BPS720919:BPS720938 BZO720919:BZO720938 CJK720919:CJK720938 CTG720919:CTG720938 DDC720919:DDC720938 DMY720919:DMY720938 DWU720919:DWU720938 EGQ720919:EGQ720938 EQM720919:EQM720938 FAI720919:FAI720938 FKE720919:FKE720938 FUA720919:FUA720938 GDW720919:GDW720938 GNS720919:GNS720938 GXO720919:GXO720938 HHK720919:HHK720938 HRG720919:HRG720938 IBC720919:IBC720938 IKY720919:IKY720938 IUU720919:IUU720938 JEQ720919:JEQ720938 JOM720919:JOM720938 JYI720919:JYI720938 KIE720919:KIE720938 KSA720919:KSA720938 LBW720919:LBW720938 LLS720919:LLS720938 LVO720919:LVO720938 MFK720919:MFK720938 MPG720919:MPG720938 MZC720919:MZC720938 NIY720919:NIY720938 NSU720919:NSU720938 OCQ720919:OCQ720938 OMM720919:OMM720938 OWI720919:OWI720938 PGE720919:PGE720938 PQA720919:PQA720938 PZW720919:PZW720938 QJS720919:QJS720938 QTO720919:QTO720938 RDK720919:RDK720938 RNG720919:RNG720938 RXC720919:RXC720938 SGY720919:SGY720938 SQU720919:SQU720938 TAQ720919:TAQ720938 TKM720919:TKM720938 TUI720919:TUI720938 UEE720919:UEE720938 UOA720919:UOA720938 UXW720919:UXW720938 VHS720919:VHS720938 VRO720919:VRO720938 WBK720919:WBK720938 WLG720919:WLG720938 WVC720919:WVC720938 H786456:H786475 IQ786455:IQ786474 SM786455:SM786474 ACI786455:ACI786474 AME786455:AME786474 AWA786455:AWA786474 BFW786455:BFW786474 BPS786455:BPS786474 BZO786455:BZO786474 CJK786455:CJK786474 CTG786455:CTG786474 DDC786455:DDC786474 DMY786455:DMY786474 DWU786455:DWU786474 EGQ786455:EGQ786474 EQM786455:EQM786474 FAI786455:FAI786474 FKE786455:FKE786474 FUA786455:FUA786474 GDW786455:GDW786474 GNS786455:GNS786474 GXO786455:GXO786474 HHK786455:HHK786474 HRG786455:HRG786474 IBC786455:IBC786474 IKY786455:IKY786474 IUU786455:IUU786474 JEQ786455:JEQ786474 JOM786455:JOM786474 JYI786455:JYI786474 KIE786455:KIE786474 KSA786455:KSA786474 LBW786455:LBW786474 LLS786455:LLS786474 LVO786455:LVO786474 MFK786455:MFK786474 MPG786455:MPG786474 MZC786455:MZC786474 NIY786455:NIY786474 NSU786455:NSU786474 OCQ786455:OCQ786474 OMM786455:OMM786474 OWI786455:OWI786474 PGE786455:PGE786474 PQA786455:PQA786474 PZW786455:PZW786474 QJS786455:QJS786474 QTO786455:QTO786474 RDK786455:RDK786474 RNG786455:RNG786474 RXC786455:RXC786474 SGY786455:SGY786474 SQU786455:SQU786474 TAQ786455:TAQ786474 TKM786455:TKM786474 TUI786455:TUI786474 UEE786455:UEE786474 UOA786455:UOA786474 UXW786455:UXW786474 VHS786455:VHS786474 VRO786455:VRO786474 WBK786455:WBK786474 WLG786455:WLG786474 WVC786455:WVC786474 H851992:H852011 IQ851991:IQ852010 SM851991:SM852010 ACI851991:ACI852010 AME851991:AME852010 AWA851991:AWA852010 BFW851991:BFW852010 BPS851991:BPS852010 BZO851991:BZO852010 CJK851991:CJK852010 CTG851991:CTG852010 DDC851991:DDC852010 DMY851991:DMY852010 DWU851991:DWU852010 EGQ851991:EGQ852010 EQM851991:EQM852010 FAI851991:FAI852010 FKE851991:FKE852010 FUA851991:FUA852010 GDW851991:GDW852010 GNS851991:GNS852010 GXO851991:GXO852010 HHK851991:HHK852010 HRG851991:HRG852010 IBC851991:IBC852010 IKY851991:IKY852010 IUU851991:IUU852010 JEQ851991:JEQ852010 JOM851991:JOM852010 JYI851991:JYI852010 KIE851991:KIE852010 KSA851991:KSA852010 LBW851991:LBW852010 LLS851991:LLS852010 LVO851991:LVO852010 MFK851991:MFK852010 MPG851991:MPG852010 MZC851991:MZC852010 NIY851991:NIY852010 NSU851991:NSU852010 OCQ851991:OCQ852010 OMM851991:OMM852010 OWI851991:OWI852010 PGE851991:PGE852010 PQA851991:PQA852010 PZW851991:PZW852010 QJS851991:QJS852010 QTO851991:QTO852010 RDK851991:RDK852010 RNG851991:RNG852010 RXC851991:RXC852010 SGY851991:SGY852010 SQU851991:SQU852010 TAQ851991:TAQ852010 TKM851991:TKM852010 TUI851991:TUI852010 UEE851991:UEE852010 UOA851991:UOA852010 UXW851991:UXW852010 VHS851991:VHS852010 VRO851991:VRO852010 WBK851991:WBK852010 WLG851991:WLG852010 WVC851991:WVC852010 H917528:H917547 IQ917527:IQ917546 SM917527:SM917546 ACI917527:ACI917546 AME917527:AME917546 AWA917527:AWA917546 BFW917527:BFW917546 BPS917527:BPS917546 BZO917527:BZO917546 CJK917527:CJK917546 CTG917527:CTG917546 DDC917527:DDC917546 DMY917527:DMY917546 DWU917527:DWU917546 EGQ917527:EGQ917546 EQM917527:EQM917546 FAI917527:FAI917546 FKE917527:FKE917546 FUA917527:FUA917546 GDW917527:GDW917546 GNS917527:GNS917546 GXO917527:GXO917546 HHK917527:HHK917546 HRG917527:HRG917546 IBC917527:IBC917546 IKY917527:IKY917546 IUU917527:IUU917546 JEQ917527:JEQ917546 JOM917527:JOM917546 JYI917527:JYI917546 KIE917527:KIE917546 KSA917527:KSA917546 LBW917527:LBW917546 LLS917527:LLS917546 LVO917527:LVO917546 MFK917527:MFK917546 MPG917527:MPG917546 MZC917527:MZC917546 NIY917527:NIY917546 NSU917527:NSU917546 OCQ917527:OCQ917546 OMM917527:OMM917546 OWI917527:OWI917546 PGE917527:PGE917546 PQA917527:PQA917546 PZW917527:PZW917546 QJS917527:QJS917546 QTO917527:QTO917546 RDK917527:RDK917546 RNG917527:RNG917546 RXC917527:RXC917546 SGY917527:SGY917546 SQU917527:SQU917546 TAQ917527:TAQ917546 TKM917527:TKM917546 TUI917527:TUI917546 UEE917527:UEE917546 UOA917527:UOA917546 UXW917527:UXW917546 VHS917527:VHS917546 VRO917527:VRO917546 WBK917527:WBK917546 WLG917527:WLG917546 WVC917527:WVC917546 H983064:H983083 IQ983063:IQ983082 SM983063:SM983082 ACI983063:ACI983082 AME983063:AME983082 AWA983063:AWA983082 BFW983063:BFW983082 BPS983063:BPS983082 BZO983063:BZO983082 CJK983063:CJK983082 CTG983063:CTG983082 DDC983063:DDC983082 DMY983063:DMY983082 DWU983063:DWU983082 EGQ983063:EGQ983082 EQM983063:EQM983082 FAI983063:FAI983082 FKE983063:FKE983082 FUA983063:FUA983082 GDW983063:GDW983082 GNS983063:GNS983082 GXO983063:GXO983082 HHK983063:HHK983082 HRG983063:HRG983082 IBC983063:IBC983082 IKY983063:IKY983082 IUU983063:IUU983082 JEQ983063:JEQ983082 JOM983063:JOM983082 JYI983063:JYI983082 KIE983063:KIE983082 KSA983063:KSA983082 LBW983063:LBW983082 LLS983063:LLS983082 LVO983063:LVO983082 MFK983063:MFK983082 MPG983063:MPG983082 MZC983063:MZC983082 NIY983063:NIY983082 NSU983063:NSU983082 OCQ983063:OCQ983082 OMM983063:OMM983082 OWI983063:OWI983082 PGE983063:PGE983082 PQA983063:PQA983082 PZW983063:PZW983082 QJS983063:QJS983082 QTO983063:QTO983082 RDK983063:RDK983082 RNG983063:RNG983082 RXC983063:RXC983082 SGY983063:SGY983082 SQU983063:SQU983082 TAQ983063:TAQ983082 TKM983063:TKM983082 TUI983063:TUI983082 UEE983063:UEE983082 UOA983063:UOA983082 UXW983063:UXW983082 VHS983063:VHS983082 VRO983063:VRO983082 WBK983063:WBK983082 WLG983063:WLG983082 F10:F109">
      <formula1>"常勤,非常勤"</formula1>
    </dataValidation>
    <dataValidation type="list" showInputMessage="1" showErrorMessage="1" prompt="空白にする時は、「Delete」キーを押してください。" sqref="WVE983063:WVE983082 IS65559:IS65578 SO65559:SO65578 ACK65559:ACK65578 AMG65559:AMG65578 AWC65559:AWC65578 BFY65559:BFY65578 BPU65559:BPU65578 BZQ65559:BZQ65578 CJM65559:CJM65578 CTI65559:CTI65578 DDE65559:DDE65578 DNA65559:DNA65578 DWW65559:DWW65578 EGS65559:EGS65578 EQO65559:EQO65578 FAK65559:FAK65578 FKG65559:FKG65578 FUC65559:FUC65578 GDY65559:GDY65578 GNU65559:GNU65578 GXQ65559:GXQ65578 HHM65559:HHM65578 HRI65559:HRI65578 IBE65559:IBE65578 ILA65559:ILA65578 IUW65559:IUW65578 JES65559:JES65578 JOO65559:JOO65578 JYK65559:JYK65578 KIG65559:KIG65578 KSC65559:KSC65578 LBY65559:LBY65578 LLU65559:LLU65578 LVQ65559:LVQ65578 MFM65559:MFM65578 MPI65559:MPI65578 MZE65559:MZE65578 NJA65559:NJA65578 NSW65559:NSW65578 OCS65559:OCS65578 OMO65559:OMO65578 OWK65559:OWK65578 PGG65559:PGG65578 PQC65559:PQC65578 PZY65559:PZY65578 QJU65559:QJU65578 QTQ65559:QTQ65578 RDM65559:RDM65578 RNI65559:RNI65578 RXE65559:RXE65578 SHA65559:SHA65578 SQW65559:SQW65578 TAS65559:TAS65578 TKO65559:TKO65578 TUK65559:TUK65578 UEG65559:UEG65578 UOC65559:UOC65578 UXY65559:UXY65578 VHU65559:VHU65578 VRQ65559:VRQ65578 WBM65559:WBM65578 WLI65559:WLI65578 WVE65559:WVE65578 IS131095:IS131114 SO131095:SO131114 ACK131095:ACK131114 AMG131095:AMG131114 AWC131095:AWC131114 BFY131095:BFY131114 BPU131095:BPU131114 BZQ131095:BZQ131114 CJM131095:CJM131114 CTI131095:CTI131114 DDE131095:DDE131114 DNA131095:DNA131114 DWW131095:DWW131114 EGS131095:EGS131114 EQO131095:EQO131114 FAK131095:FAK131114 FKG131095:FKG131114 FUC131095:FUC131114 GDY131095:GDY131114 GNU131095:GNU131114 GXQ131095:GXQ131114 HHM131095:HHM131114 HRI131095:HRI131114 IBE131095:IBE131114 ILA131095:ILA131114 IUW131095:IUW131114 JES131095:JES131114 JOO131095:JOO131114 JYK131095:JYK131114 KIG131095:KIG131114 KSC131095:KSC131114 LBY131095:LBY131114 LLU131095:LLU131114 LVQ131095:LVQ131114 MFM131095:MFM131114 MPI131095:MPI131114 MZE131095:MZE131114 NJA131095:NJA131114 NSW131095:NSW131114 OCS131095:OCS131114 OMO131095:OMO131114 OWK131095:OWK131114 PGG131095:PGG131114 PQC131095:PQC131114 PZY131095:PZY131114 QJU131095:QJU131114 QTQ131095:QTQ131114 RDM131095:RDM131114 RNI131095:RNI131114 RXE131095:RXE131114 SHA131095:SHA131114 SQW131095:SQW131114 TAS131095:TAS131114 TKO131095:TKO131114 TUK131095:TUK131114 UEG131095:UEG131114 UOC131095:UOC131114 UXY131095:UXY131114 VHU131095:VHU131114 VRQ131095:VRQ131114 WBM131095:WBM131114 WLI131095:WLI131114 WVE131095:WVE131114 IS196631:IS196650 SO196631:SO196650 ACK196631:ACK196650 AMG196631:AMG196650 AWC196631:AWC196650 BFY196631:BFY196650 BPU196631:BPU196650 BZQ196631:BZQ196650 CJM196631:CJM196650 CTI196631:CTI196650 DDE196631:DDE196650 DNA196631:DNA196650 DWW196631:DWW196650 EGS196631:EGS196650 EQO196631:EQO196650 FAK196631:FAK196650 FKG196631:FKG196650 FUC196631:FUC196650 GDY196631:GDY196650 GNU196631:GNU196650 GXQ196631:GXQ196650 HHM196631:HHM196650 HRI196631:HRI196650 IBE196631:IBE196650 ILA196631:ILA196650 IUW196631:IUW196650 JES196631:JES196650 JOO196631:JOO196650 JYK196631:JYK196650 KIG196631:KIG196650 KSC196631:KSC196650 LBY196631:LBY196650 LLU196631:LLU196650 LVQ196631:LVQ196650 MFM196631:MFM196650 MPI196631:MPI196650 MZE196631:MZE196650 NJA196631:NJA196650 NSW196631:NSW196650 OCS196631:OCS196650 OMO196631:OMO196650 OWK196631:OWK196650 PGG196631:PGG196650 PQC196631:PQC196650 PZY196631:PZY196650 QJU196631:QJU196650 QTQ196631:QTQ196650 RDM196631:RDM196650 RNI196631:RNI196650 RXE196631:RXE196650 SHA196631:SHA196650 SQW196631:SQW196650 TAS196631:TAS196650 TKO196631:TKO196650 TUK196631:TUK196650 UEG196631:UEG196650 UOC196631:UOC196650 UXY196631:UXY196650 VHU196631:VHU196650 VRQ196631:VRQ196650 WBM196631:WBM196650 WLI196631:WLI196650 WVE196631:WVE196650 IS262167:IS262186 SO262167:SO262186 ACK262167:ACK262186 AMG262167:AMG262186 AWC262167:AWC262186 BFY262167:BFY262186 BPU262167:BPU262186 BZQ262167:BZQ262186 CJM262167:CJM262186 CTI262167:CTI262186 DDE262167:DDE262186 DNA262167:DNA262186 DWW262167:DWW262186 EGS262167:EGS262186 EQO262167:EQO262186 FAK262167:FAK262186 FKG262167:FKG262186 FUC262167:FUC262186 GDY262167:GDY262186 GNU262167:GNU262186 GXQ262167:GXQ262186 HHM262167:HHM262186 HRI262167:HRI262186 IBE262167:IBE262186 ILA262167:ILA262186 IUW262167:IUW262186 JES262167:JES262186 JOO262167:JOO262186 JYK262167:JYK262186 KIG262167:KIG262186 KSC262167:KSC262186 LBY262167:LBY262186 LLU262167:LLU262186 LVQ262167:LVQ262186 MFM262167:MFM262186 MPI262167:MPI262186 MZE262167:MZE262186 NJA262167:NJA262186 NSW262167:NSW262186 OCS262167:OCS262186 OMO262167:OMO262186 OWK262167:OWK262186 PGG262167:PGG262186 PQC262167:PQC262186 PZY262167:PZY262186 QJU262167:QJU262186 QTQ262167:QTQ262186 RDM262167:RDM262186 RNI262167:RNI262186 RXE262167:RXE262186 SHA262167:SHA262186 SQW262167:SQW262186 TAS262167:TAS262186 TKO262167:TKO262186 TUK262167:TUK262186 UEG262167:UEG262186 UOC262167:UOC262186 UXY262167:UXY262186 VHU262167:VHU262186 VRQ262167:VRQ262186 WBM262167:WBM262186 WLI262167:WLI262186 WVE262167:WVE262186 IS327703:IS327722 SO327703:SO327722 ACK327703:ACK327722 AMG327703:AMG327722 AWC327703:AWC327722 BFY327703:BFY327722 BPU327703:BPU327722 BZQ327703:BZQ327722 CJM327703:CJM327722 CTI327703:CTI327722 DDE327703:DDE327722 DNA327703:DNA327722 DWW327703:DWW327722 EGS327703:EGS327722 EQO327703:EQO327722 FAK327703:FAK327722 FKG327703:FKG327722 FUC327703:FUC327722 GDY327703:GDY327722 GNU327703:GNU327722 GXQ327703:GXQ327722 HHM327703:HHM327722 HRI327703:HRI327722 IBE327703:IBE327722 ILA327703:ILA327722 IUW327703:IUW327722 JES327703:JES327722 JOO327703:JOO327722 JYK327703:JYK327722 KIG327703:KIG327722 KSC327703:KSC327722 LBY327703:LBY327722 LLU327703:LLU327722 LVQ327703:LVQ327722 MFM327703:MFM327722 MPI327703:MPI327722 MZE327703:MZE327722 NJA327703:NJA327722 NSW327703:NSW327722 OCS327703:OCS327722 OMO327703:OMO327722 OWK327703:OWK327722 PGG327703:PGG327722 PQC327703:PQC327722 PZY327703:PZY327722 QJU327703:QJU327722 QTQ327703:QTQ327722 RDM327703:RDM327722 RNI327703:RNI327722 RXE327703:RXE327722 SHA327703:SHA327722 SQW327703:SQW327722 TAS327703:TAS327722 TKO327703:TKO327722 TUK327703:TUK327722 UEG327703:UEG327722 UOC327703:UOC327722 UXY327703:UXY327722 VHU327703:VHU327722 VRQ327703:VRQ327722 WBM327703:WBM327722 WLI327703:WLI327722 WVE327703:WVE327722 IS393239:IS393258 SO393239:SO393258 ACK393239:ACK393258 AMG393239:AMG393258 AWC393239:AWC393258 BFY393239:BFY393258 BPU393239:BPU393258 BZQ393239:BZQ393258 CJM393239:CJM393258 CTI393239:CTI393258 DDE393239:DDE393258 DNA393239:DNA393258 DWW393239:DWW393258 EGS393239:EGS393258 EQO393239:EQO393258 FAK393239:FAK393258 FKG393239:FKG393258 FUC393239:FUC393258 GDY393239:GDY393258 GNU393239:GNU393258 GXQ393239:GXQ393258 HHM393239:HHM393258 HRI393239:HRI393258 IBE393239:IBE393258 ILA393239:ILA393258 IUW393239:IUW393258 JES393239:JES393258 JOO393239:JOO393258 JYK393239:JYK393258 KIG393239:KIG393258 KSC393239:KSC393258 LBY393239:LBY393258 LLU393239:LLU393258 LVQ393239:LVQ393258 MFM393239:MFM393258 MPI393239:MPI393258 MZE393239:MZE393258 NJA393239:NJA393258 NSW393239:NSW393258 OCS393239:OCS393258 OMO393239:OMO393258 OWK393239:OWK393258 PGG393239:PGG393258 PQC393239:PQC393258 PZY393239:PZY393258 QJU393239:QJU393258 QTQ393239:QTQ393258 RDM393239:RDM393258 RNI393239:RNI393258 RXE393239:RXE393258 SHA393239:SHA393258 SQW393239:SQW393258 TAS393239:TAS393258 TKO393239:TKO393258 TUK393239:TUK393258 UEG393239:UEG393258 UOC393239:UOC393258 UXY393239:UXY393258 VHU393239:VHU393258 VRQ393239:VRQ393258 WBM393239:WBM393258 WLI393239:WLI393258 WVE393239:WVE393258 IS458775:IS458794 SO458775:SO458794 ACK458775:ACK458794 AMG458775:AMG458794 AWC458775:AWC458794 BFY458775:BFY458794 BPU458775:BPU458794 BZQ458775:BZQ458794 CJM458775:CJM458794 CTI458775:CTI458794 DDE458775:DDE458794 DNA458775:DNA458794 DWW458775:DWW458794 EGS458775:EGS458794 EQO458775:EQO458794 FAK458775:FAK458794 FKG458775:FKG458794 FUC458775:FUC458794 GDY458775:GDY458794 GNU458775:GNU458794 GXQ458775:GXQ458794 HHM458775:HHM458794 HRI458775:HRI458794 IBE458775:IBE458794 ILA458775:ILA458794 IUW458775:IUW458794 JES458775:JES458794 JOO458775:JOO458794 JYK458775:JYK458794 KIG458775:KIG458794 KSC458775:KSC458794 LBY458775:LBY458794 LLU458775:LLU458794 LVQ458775:LVQ458794 MFM458775:MFM458794 MPI458775:MPI458794 MZE458775:MZE458794 NJA458775:NJA458794 NSW458775:NSW458794 OCS458775:OCS458794 OMO458775:OMO458794 OWK458775:OWK458794 PGG458775:PGG458794 PQC458775:PQC458794 PZY458775:PZY458794 QJU458775:QJU458794 QTQ458775:QTQ458794 RDM458775:RDM458794 RNI458775:RNI458794 RXE458775:RXE458794 SHA458775:SHA458794 SQW458775:SQW458794 TAS458775:TAS458794 TKO458775:TKO458794 TUK458775:TUK458794 UEG458775:UEG458794 UOC458775:UOC458794 UXY458775:UXY458794 VHU458775:VHU458794 VRQ458775:VRQ458794 WBM458775:WBM458794 WLI458775:WLI458794 WVE458775:WVE458794 IS524311:IS524330 SO524311:SO524330 ACK524311:ACK524330 AMG524311:AMG524330 AWC524311:AWC524330 BFY524311:BFY524330 BPU524311:BPU524330 BZQ524311:BZQ524330 CJM524311:CJM524330 CTI524311:CTI524330 DDE524311:DDE524330 DNA524311:DNA524330 DWW524311:DWW524330 EGS524311:EGS524330 EQO524311:EQO524330 FAK524311:FAK524330 FKG524311:FKG524330 FUC524311:FUC524330 GDY524311:GDY524330 GNU524311:GNU524330 GXQ524311:GXQ524330 HHM524311:HHM524330 HRI524311:HRI524330 IBE524311:IBE524330 ILA524311:ILA524330 IUW524311:IUW524330 JES524311:JES524330 JOO524311:JOO524330 JYK524311:JYK524330 KIG524311:KIG524330 KSC524311:KSC524330 LBY524311:LBY524330 LLU524311:LLU524330 LVQ524311:LVQ524330 MFM524311:MFM524330 MPI524311:MPI524330 MZE524311:MZE524330 NJA524311:NJA524330 NSW524311:NSW524330 OCS524311:OCS524330 OMO524311:OMO524330 OWK524311:OWK524330 PGG524311:PGG524330 PQC524311:PQC524330 PZY524311:PZY524330 QJU524311:QJU524330 QTQ524311:QTQ524330 RDM524311:RDM524330 RNI524311:RNI524330 RXE524311:RXE524330 SHA524311:SHA524330 SQW524311:SQW524330 TAS524311:TAS524330 TKO524311:TKO524330 TUK524311:TUK524330 UEG524311:UEG524330 UOC524311:UOC524330 UXY524311:UXY524330 VHU524311:VHU524330 VRQ524311:VRQ524330 WBM524311:WBM524330 WLI524311:WLI524330 WVE524311:WVE524330 IS589847:IS589866 SO589847:SO589866 ACK589847:ACK589866 AMG589847:AMG589866 AWC589847:AWC589866 BFY589847:BFY589866 BPU589847:BPU589866 BZQ589847:BZQ589866 CJM589847:CJM589866 CTI589847:CTI589866 DDE589847:DDE589866 DNA589847:DNA589866 DWW589847:DWW589866 EGS589847:EGS589866 EQO589847:EQO589866 FAK589847:FAK589866 FKG589847:FKG589866 FUC589847:FUC589866 GDY589847:GDY589866 GNU589847:GNU589866 GXQ589847:GXQ589866 HHM589847:HHM589866 HRI589847:HRI589866 IBE589847:IBE589866 ILA589847:ILA589866 IUW589847:IUW589866 JES589847:JES589866 JOO589847:JOO589866 JYK589847:JYK589866 KIG589847:KIG589866 KSC589847:KSC589866 LBY589847:LBY589866 LLU589847:LLU589866 LVQ589847:LVQ589866 MFM589847:MFM589866 MPI589847:MPI589866 MZE589847:MZE589866 NJA589847:NJA589866 NSW589847:NSW589866 OCS589847:OCS589866 OMO589847:OMO589866 OWK589847:OWK589866 PGG589847:PGG589866 PQC589847:PQC589866 PZY589847:PZY589866 QJU589847:QJU589866 QTQ589847:QTQ589866 RDM589847:RDM589866 RNI589847:RNI589866 RXE589847:RXE589866 SHA589847:SHA589866 SQW589847:SQW589866 TAS589847:TAS589866 TKO589847:TKO589866 TUK589847:TUK589866 UEG589847:UEG589866 UOC589847:UOC589866 UXY589847:UXY589866 VHU589847:VHU589866 VRQ589847:VRQ589866 WBM589847:WBM589866 WLI589847:WLI589866 WVE589847:WVE589866 IS655383:IS655402 SO655383:SO655402 ACK655383:ACK655402 AMG655383:AMG655402 AWC655383:AWC655402 BFY655383:BFY655402 BPU655383:BPU655402 BZQ655383:BZQ655402 CJM655383:CJM655402 CTI655383:CTI655402 DDE655383:DDE655402 DNA655383:DNA655402 DWW655383:DWW655402 EGS655383:EGS655402 EQO655383:EQO655402 FAK655383:FAK655402 FKG655383:FKG655402 FUC655383:FUC655402 GDY655383:GDY655402 GNU655383:GNU655402 GXQ655383:GXQ655402 HHM655383:HHM655402 HRI655383:HRI655402 IBE655383:IBE655402 ILA655383:ILA655402 IUW655383:IUW655402 JES655383:JES655402 JOO655383:JOO655402 JYK655383:JYK655402 KIG655383:KIG655402 KSC655383:KSC655402 LBY655383:LBY655402 LLU655383:LLU655402 LVQ655383:LVQ655402 MFM655383:MFM655402 MPI655383:MPI655402 MZE655383:MZE655402 NJA655383:NJA655402 NSW655383:NSW655402 OCS655383:OCS655402 OMO655383:OMO655402 OWK655383:OWK655402 PGG655383:PGG655402 PQC655383:PQC655402 PZY655383:PZY655402 QJU655383:QJU655402 QTQ655383:QTQ655402 RDM655383:RDM655402 RNI655383:RNI655402 RXE655383:RXE655402 SHA655383:SHA655402 SQW655383:SQW655402 TAS655383:TAS655402 TKO655383:TKO655402 TUK655383:TUK655402 UEG655383:UEG655402 UOC655383:UOC655402 UXY655383:UXY655402 VHU655383:VHU655402 VRQ655383:VRQ655402 WBM655383:WBM655402 WLI655383:WLI655402 WVE655383:WVE655402 IS720919:IS720938 SO720919:SO720938 ACK720919:ACK720938 AMG720919:AMG720938 AWC720919:AWC720938 BFY720919:BFY720938 BPU720919:BPU720938 BZQ720919:BZQ720938 CJM720919:CJM720938 CTI720919:CTI720938 DDE720919:DDE720938 DNA720919:DNA720938 DWW720919:DWW720938 EGS720919:EGS720938 EQO720919:EQO720938 FAK720919:FAK720938 FKG720919:FKG720938 FUC720919:FUC720938 GDY720919:GDY720938 GNU720919:GNU720938 GXQ720919:GXQ720938 HHM720919:HHM720938 HRI720919:HRI720938 IBE720919:IBE720938 ILA720919:ILA720938 IUW720919:IUW720938 JES720919:JES720938 JOO720919:JOO720938 JYK720919:JYK720938 KIG720919:KIG720938 KSC720919:KSC720938 LBY720919:LBY720938 LLU720919:LLU720938 LVQ720919:LVQ720938 MFM720919:MFM720938 MPI720919:MPI720938 MZE720919:MZE720938 NJA720919:NJA720938 NSW720919:NSW720938 OCS720919:OCS720938 OMO720919:OMO720938 OWK720919:OWK720938 PGG720919:PGG720938 PQC720919:PQC720938 PZY720919:PZY720938 QJU720919:QJU720938 QTQ720919:QTQ720938 RDM720919:RDM720938 RNI720919:RNI720938 RXE720919:RXE720938 SHA720919:SHA720938 SQW720919:SQW720938 TAS720919:TAS720938 TKO720919:TKO720938 TUK720919:TUK720938 UEG720919:UEG720938 UOC720919:UOC720938 UXY720919:UXY720938 VHU720919:VHU720938 VRQ720919:VRQ720938 WBM720919:WBM720938 WLI720919:WLI720938 WVE720919:WVE720938 IS786455:IS786474 SO786455:SO786474 ACK786455:ACK786474 AMG786455:AMG786474 AWC786455:AWC786474 BFY786455:BFY786474 BPU786455:BPU786474 BZQ786455:BZQ786474 CJM786455:CJM786474 CTI786455:CTI786474 DDE786455:DDE786474 DNA786455:DNA786474 DWW786455:DWW786474 EGS786455:EGS786474 EQO786455:EQO786474 FAK786455:FAK786474 FKG786455:FKG786474 FUC786455:FUC786474 GDY786455:GDY786474 GNU786455:GNU786474 GXQ786455:GXQ786474 HHM786455:HHM786474 HRI786455:HRI786474 IBE786455:IBE786474 ILA786455:ILA786474 IUW786455:IUW786474 JES786455:JES786474 JOO786455:JOO786474 JYK786455:JYK786474 KIG786455:KIG786474 KSC786455:KSC786474 LBY786455:LBY786474 LLU786455:LLU786474 LVQ786455:LVQ786474 MFM786455:MFM786474 MPI786455:MPI786474 MZE786455:MZE786474 NJA786455:NJA786474 NSW786455:NSW786474 OCS786455:OCS786474 OMO786455:OMO786474 OWK786455:OWK786474 PGG786455:PGG786474 PQC786455:PQC786474 PZY786455:PZY786474 QJU786455:QJU786474 QTQ786455:QTQ786474 RDM786455:RDM786474 RNI786455:RNI786474 RXE786455:RXE786474 SHA786455:SHA786474 SQW786455:SQW786474 TAS786455:TAS786474 TKO786455:TKO786474 TUK786455:TUK786474 UEG786455:UEG786474 UOC786455:UOC786474 UXY786455:UXY786474 VHU786455:VHU786474 VRQ786455:VRQ786474 WBM786455:WBM786474 WLI786455:WLI786474 WVE786455:WVE786474 IS851991:IS852010 SO851991:SO852010 ACK851991:ACK852010 AMG851991:AMG852010 AWC851991:AWC852010 BFY851991:BFY852010 BPU851991:BPU852010 BZQ851991:BZQ852010 CJM851991:CJM852010 CTI851991:CTI852010 DDE851991:DDE852010 DNA851991:DNA852010 DWW851991:DWW852010 EGS851991:EGS852010 EQO851991:EQO852010 FAK851991:FAK852010 FKG851991:FKG852010 FUC851991:FUC852010 GDY851991:GDY852010 GNU851991:GNU852010 GXQ851991:GXQ852010 HHM851991:HHM852010 HRI851991:HRI852010 IBE851991:IBE852010 ILA851991:ILA852010 IUW851991:IUW852010 JES851991:JES852010 JOO851991:JOO852010 JYK851991:JYK852010 KIG851991:KIG852010 KSC851991:KSC852010 LBY851991:LBY852010 LLU851991:LLU852010 LVQ851991:LVQ852010 MFM851991:MFM852010 MPI851991:MPI852010 MZE851991:MZE852010 NJA851991:NJA852010 NSW851991:NSW852010 OCS851991:OCS852010 OMO851991:OMO852010 OWK851991:OWK852010 PGG851991:PGG852010 PQC851991:PQC852010 PZY851991:PZY852010 QJU851991:QJU852010 QTQ851991:QTQ852010 RDM851991:RDM852010 RNI851991:RNI852010 RXE851991:RXE852010 SHA851991:SHA852010 SQW851991:SQW852010 TAS851991:TAS852010 TKO851991:TKO852010 TUK851991:TUK852010 UEG851991:UEG852010 UOC851991:UOC852010 UXY851991:UXY852010 VHU851991:VHU852010 VRQ851991:VRQ852010 WBM851991:WBM852010 WLI851991:WLI852010 WVE851991:WVE852010 IS917527:IS917546 SO917527:SO917546 ACK917527:ACK917546 AMG917527:AMG917546 AWC917527:AWC917546 BFY917527:BFY917546 BPU917527:BPU917546 BZQ917527:BZQ917546 CJM917527:CJM917546 CTI917527:CTI917546 DDE917527:DDE917546 DNA917527:DNA917546 DWW917527:DWW917546 EGS917527:EGS917546 EQO917527:EQO917546 FAK917527:FAK917546 FKG917527:FKG917546 FUC917527:FUC917546 GDY917527:GDY917546 GNU917527:GNU917546 GXQ917527:GXQ917546 HHM917527:HHM917546 HRI917527:HRI917546 IBE917527:IBE917546 ILA917527:ILA917546 IUW917527:IUW917546 JES917527:JES917546 JOO917527:JOO917546 JYK917527:JYK917546 KIG917527:KIG917546 KSC917527:KSC917546 LBY917527:LBY917546 LLU917527:LLU917546 LVQ917527:LVQ917546 MFM917527:MFM917546 MPI917527:MPI917546 MZE917527:MZE917546 NJA917527:NJA917546 NSW917527:NSW917546 OCS917527:OCS917546 OMO917527:OMO917546 OWK917527:OWK917546 PGG917527:PGG917546 PQC917527:PQC917546 PZY917527:PZY917546 QJU917527:QJU917546 QTQ917527:QTQ917546 RDM917527:RDM917546 RNI917527:RNI917546 RXE917527:RXE917546 SHA917527:SHA917546 SQW917527:SQW917546 TAS917527:TAS917546 TKO917527:TKO917546 TUK917527:TUK917546 UEG917527:UEG917546 UOC917527:UOC917546 UXY917527:UXY917546 VHU917527:VHU917546 VRQ917527:VRQ917546 WBM917527:WBM917546 WLI917527:WLI917546 WVE917527:WVE917546 IS983063:IS983082 SO983063:SO983082 ACK983063:ACK983082 AMG983063:AMG983082 AWC983063:AWC983082 BFY983063:BFY983082 BPU983063:BPU983082 BZQ983063:BZQ983082 CJM983063:CJM983082 CTI983063:CTI983082 DDE983063:DDE983082 DNA983063:DNA983082 DWW983063:DWW983082 EGS983063:EGS983082 EQO983063:EQO983082 FAK983063:FAK983082 FKG983063:FKG983082 FUC983063:FUC983082 GDY983063:GDY983082 GNU983063:GNU983082 GXQ983063:GXQ983082 HHM983063:HHM983082 HRI983063:HRI983082 IBE983063:IBE983082 ILA983063:ILA983082 IUW983063:IUW983082 JES983063:JES983082 JOO983063:JOO983082 JYK983063:JYK983082 KIG983063:KIG983082 KSC983063:KSC983082 LBY983063:LBY983082 LLU983063:LLU983082 LVQ983063:LVQ983082 MFM983063:MFM983082 MPI983063:MPI983082 MZE983063:MZE983082 NJA983063:NJA983082 NSW983063:NSW983082 OCS983063:OCS983082 OMO983063:OMO983082 OWK983063:OWK983082 PGG983063:PGG983082 PQC983063:PQC983082 PZY983063:PZY983082 QJU983063:QJU983082 QTQ983063:QTQ983082 RDM983063:RDM983082 RNI983063:RNI983082 RXE983063:RXE983082 SHA983063:SHA983082 SQW983063:SQW983082 TAS983063:TAS983082 TKO983063:TKO983082 TUK983063:TUK983082 UEG983063:UEG983082 UOC983063:UOC983082 UXY983063:UXY983082 VHU983063:VHU983082 VRQ983063:VRQ983082 WBM983063:WBM983082 WLI983063:WLI983082">
      <formula1>",×"</formula1>
    </dataValidation>
    <dataValidation type="list" allowBlank="1" showInputMessage="1" showErrorMessage="1" sqref="WVG983063:WVG983082 WLK983063:WLK983082 WBO983063:WBO983082 VRS983063:VRS983082 VHW983063:VHW983082 UYA983063:UYA983082 UOE983063:UOE983082 UEI983063:UEI983082 TUM983063:TUM983082 TKQ983063:TKQ983082 TAU983063:TAU983082 SQY983063:SQY983082 SHC983063:SHC983082 RXG983063:RXG983082 RNK983063:RNK983082 RDO983063:RDO983082 QTS983063:QTS983082 QJW983063:QJW983082 QAA983063:QAA983082 PQE983063:PQE983082 PGI983063:PGI983082 OWM983063:OWM983082 OMQ983063:OMQ983082 OCU983063:OCU983082 NSY983063:NSY983082 NJC983063:NJC983082 MZG983063:MZG983082 MPK983063:MPK983082 MFO983063:MFO983082 LVS983063:LVS983082 LLW983063:LLW983082 LCA983063:LCA983082 KSE983063:KSE983082 KII983063:KII983082 JYM983063:JYM983082 JOQ983063:JOQ983082 JEU983063:JEU983082 IUY983063:IUY983082 ILC983063:ILC983082 IBG983063:IBG983082 HRK983063:HRK983082 HHO983063:HHO983082 GXS983063:GXS983082 GNW983063:GNW983082 GEA983063:GEA983082 FUE983063:FUE983082 FKI983063:FKI983082 FAM983063:FAM983082 EQQ983063:EQQ983082 EGU983063:EGU983082 DWY983063:DWY983082 DNC983063:DNC983082 DDG983063:DDG983082 CTK983063:CTK983082 CJO983063:CJO983082 BZS983063:BZS983082 BPW983063:BPW983082 BGA983063:BGA983082 AWE983063:AWE983082 AMI983063:AMI983082 ACM983063:ACM983082 SQ983063:SQ983082 IU983063:IU983082 WVG917527:WVG917546 WLK917527:WLK917546 WBO917527:WBO917546 VRS917527:VRS917546 VHW917527:VHW917546 UYA917527:UYA917546 UOE917527:UOE917546 UEI917527:UEI917546 TUM917527:TUM917546 TKQ917527:TKQ917546 TAU917527:TAU917546 SQY917527:SQY917546 SHC917527:SHC917546 RXG917527:RXG917546 RNK917527:RNK917546 RDO917527:RDO917546 QTS917527:QTS917546 QJW917527:QJW917546 QAA917527:QAA917546 PQE917527:PQE917546 PGI917527:PGI917546 OWM917527:OWM917546 OMQ917527:OMQ917546 OCU917527:OCU917546 NSY917527:NSY917546 NJC917527:NJC917546 MZG917527:MZG917546 MPK917527:MPK917546 MFO917527:MFO917546 LVS917527:LVS917546 LLW917527:LLW917546 LCA917527:LCA917546 KSE917527:KSE917546 KII917527:KII917546 JYM917527:JYM917546 JOQ917527:JOQ917546 JEU917527:JEU917546 IUY917527:IUY917546 ILC917527:ILC917546 IBG917527:IBG917546 HRK917527:HRK917546 HHO917527:HHO917546 GXS917527:GXS917546 GNW917527:GNW917546 GEA917527:GEA917546 FUE917527:FUE917546 FKI917527:FKI917546 FAM917527:FAM917546 EQQ917527:EQQ917546 EGU917527:EGU917546 DWY917527:DWY917546 DNC917527:DNC917546 DDG917527:DDG917546 CTK917527:CTK917546 CJO917527:CJO917546 BZS917527:BZS917546 BPW917527:BPW917546 BGA917527:BGA917546 AWE917527:AWE917546 AMI917527:AMI917546 ACM917527:ACM917546 SQ917527:SQ917546 IU917527:IU917546 WVG851991:WVG852010 WLK851991:WLK852010 WBO851991:WBO852010 VRS851991:VRS852010 VHW851991:VHW852010 UYA851991:UYA852010 UOE851991:UOE852010 UEI851991:UEI852010 TUM851991:TUM852010 TKQ851991:TKQ852010 TAU851991:TAU852010 SQY851991:SQY852010 SHC851991:SHC852010 RXG851991:RXG852010 RNK851991:RNK852010 RDO851991:RDO852010 QTS851991:QTS852010 QJW851991:QJW852010 QAA851991:QAA852010 PQE851991:PQE852010 PGI851991:PGI852010 OWM851991:OWM852010 OMQ851991:OMQ852010 OCU851991:OCU852010 NSY851991:NSY852010 NJC851991:NJC852010 MZG851991:MZG852010 MPK851991:MPK852010 MFO851991:MFO852010 LVS851991:LVS852010 LLW851991:LLW852010 LCA851991:LCA852010 KSE851991:KSE852010 KII851991:KII852010 JYM851991:JYM852010 JOQ851991:JOQ852010 JEU851991:JEU852010 IUY851991:IUY852010 ILC851991:ILC852010 IBG851991:IBG852010 HRK851991:HRK852010 HHO851991:HHO852010 GXS851991:GXS852010 GNW851991:GNW852010 GEA851991:GEA852010 FUE851991:FUE852010 FKI851991:FKI852010 FAM851991:FAM852010 EQQ851991:EQQ852010 EGU851991:EGU852010 DWY851991:DWY852010 DNC851991:DNC852010 DDG851991:DDG852010 CTK851991:CTK852010 CJO851991:CJO852010 BZS851991:BZS852010 BPW851991:BPW852010 BGA851991:BGA852010 AWE851991:AWE852010 AMI851991:AMI852010 ACM851991:ACM852010 SQ851991:SQ852010 IU851991:IU852010 WVG786455:WVG786474 WLK786455:WLK786474 WBO786455:WBO786474 VRS786455:VRS786474 VHW786455:VHW786474 UYA786455:UYA786474 UOE786455:UOE786474 UEI786455:UEI786474 TUM786455:TUM786474 TKQ786455:TKQ786474 TAU786455:TAU786474 SQY786455:SQY786474 SHC786455:SHC786474 RXG786455:RXG786474 RNK786455:RNK786474 RDO786455:RDO786474 QTS786455:QTS786474 QJW786455:QJW786474 QAA786455:QAA786474 PQE786455:PQE786474 PGI786455:PGI786474 OWM786455:OWM786474 OMQ786455:OMQ786474 OCU786455:OCU786474 NSY786455:NSY786474 NJC786455:NJC786474 MZG786455:MZG786474 MPK786455:MPK786474 MFO786455:MFO786474 LVS786455:LVS786474 LLW786455:LLW786474 LCA786455:LCA786474 KSE786455:KSE786474 KII786455:KII786474 JYM786455:JYM786474 JOQ786455:JOQ786474 JEU786455:JEU786474 IUY786455:IUY786474 ILC786455:ILC786474 IBG786455:IBG786474 HRK786455:HRK786474 HHO786455:HHO786474 GXS786455:GXS786474 GNW786455:GNW786474 GEA786455:GEA786474 FUE786455:FUE786474 FKI786455:FKI786474 FAM786455:FAM786474 EQQ786455:EQQ786474 EGU786455:EGU786474 DWY786455:DWY786474 DNC786455:DNC786474 DDG786455:DDG786474 CTK786455:CTK786474 CJO786455:CJO786474 BZS786455:BZS786474 BPW786455:BPW786474 BGA786455:BGA786474 AWE786455:AWE786474 AMI786455:AMI786474 ACM786455:ACM786474 SQ786455:SQ786474 IU786455:IU786474 WVG720919:WVG720938 WLK720919:WLK720938 WBO720919:WBO720938 VRS720919:VRS720938 VHW720919:VHW720938 UYA720919:UYA720938 UOE720919:UOE720938 UEI720919:UEI720938 TUM720919:TUM720938 TKQ720919:TKQ720938 TAU720919:TAU720938 SQY720919:SQY720938 SHC720919:SHC720938 RXG720919:RXG720938 RNK720919:RNK720938 RDO720919:RDO720938 QTS720919:QTS720938 QJW720919:QJW720938 QAA720919:QAA720938 PQE720919:PQE720938 PGI720919:PGI720938 OWM720919:OWM720938 OMQ720919:OMQ720938 OCU720919:OCU720938 NSY720919:NSY720938 NJC720919:NJC720938 MZG720919:MZG720938 MPK720919:MPK720938 MFO720919:MFO720938 LVS720919:LVS720938 LLW720919:LLW720938 LCA720919:LCA720938 KSE720919:KSE720938 KII720919:KII720938 JYM720919:JYM720938 JOQ720919:JOQ720938 JEU720919:JEU720938 IUY720919:IUY720938 ILC720919:ILC720938 IBG720919:IBG720938 HRK720919:HRK720938 HHO720919:HHO720938 GXS720919:GXS720938 GNW720919:GNW720938 GEA720919:GEA720938 FUE720919:FUE720938 FKI720919:FKI720938 FAM720919:FAM720938 EQQ720919:EQQ720938 EGU720919:EGU720938 DWY720919:DWY720938 DNC720919:DNC720938 DDG720919:DDG720938 CTK720919:CTK720938 CJO720919:CJO720938 BZS720919:BZS720938 BPW720919:BPW720938 BGA720919:BGA720938 AWE720919:AWE720938 AMI720919:AMI720938 ACM720919:ACM720938 SQ720919:SQ720938 IU720919:IU720938 WVG655383:WVG655402 WLK655383:WLK655402 WBO655383:WBO655402 VRS655383:VRS655402 VHW655383:VHW655402 UYA655383:UYA655402 UOE655383:UOE655402 UEI655383:UEI655402 TUM655383:TUM655402 TKQ655383:TKQ655402 TAU655383:TAU655402 SQY655383:SQY655402 SHC655383:SHC655402 RXG655383:RXG655402 RNK655383:RNK655402 RDO655383:RDO655402 QTS655383:QTS655402 QJW655383:QJW655402 QAA655383:QAA655402 PQE655383:PQE655402 PGI655383:PGI655402 OWM655383:OWM655402 OMQ655383:OMQ655402 OCU655383:OCU655402 NSY655383:NSY655402 NJC655383:NJC655402 MZG655383:MZG655402 MPK655383:MPK655402 MFO655383:MFO655402 LVS655383:LVS655402 LLW655383:LLW655402 LCA655383:LCA655402 KSE655383:KSE655402 KII655383:KII655402 JYM655383:JYM655402 JOQ655383:JOQ655402 JEU655383:JEU655402 IUY655383:IUY655402 ILC655383:ILC655402 IBG655383:IBG655402 HRK655383:HRK655402 HHO655383:HHO655402 GXS655383:GXS655402 GNW655383:GNW655402 GEA655383:GEA655402 FUE655383:FUE655402 FKI655383:FKI655402 FAM655383:FAM655402 EQQ655383:EQQ655402 EGU655383:EGU655402 DWY655383:DWY655402 DNC655383:DNC655402 DDG655383:DDG655402 CTK655383:CTK655402 CJO655383:CJO655402 BZS655383:BZS655402 BPW655383:BPW655402 BGA655383:BGA655402 AWE655383:AWE655402 AMI655383:AMI655402 ACM655383:ACM655402 SQ655383:SQ655402 IU655383:IU655402 WVG589847:WVG589866 WLK589847:WLK589866 WBO589847:WBO589866 VRS589847:VRS589866 VHW589847:VHW589866 UYA589847:UYA589866 UOE589847:UOE589866 UEI589847:UEI589866 TUM589847:TUM589866 TKQ589847:TKQ589866 TAU589847:TAU589866 SQY589847:SQY589866 SHC589847:SHC589866 RXG589847:RXG589866 RNK589847:RNK589866 RDO589847:RDO589866 QTS589847:QTS589866 QJW589847:QJW589866 QAA589847:QAA589866 PQE589847:PQE589866 PGI589847:PGI589866 OWM589847:OWM589866 OMQ589847:OMQ589866 OCU589847:OCU589866 NSY589847:NSY589866 NJC589847:NJC589866 MZG589847:MZG589866 MPK589847:MPK589866 MFO589847:MFO589866 LVS589847:LVS589866 LLW589847:LLW589866 LCA589847:LCA589866 KSE589847:KSE589866 KII589847:KII589866 JYM589847:JYM589866 JOQ589847:JOQ589866 JEU589847:JEU589866 IUY589847:IUY589866 ILC589847:ILC589866 IBG589847:IBG589866 HRK589847:HRK589866 HHO589847:HHO589866 GXS589847:GXS589866 GNW589847:GNW589866 GEA589847:GEA589866 FUE589847:FUE589866 FKI589847:FKI589866 FAM589847:FAM589866 EQQ589847:EQQ589866 EGU589847:EGU589866 DWY589847:DWY589866 DNC589847:DNC589866 DDG589847:DDG589866 CTK589847:CTK589866 CJO589847:CJO589866 BZS589847:BZS589866 BPW589847:BPW589866 BGA589847:BGA589866 AWE589847:AWE589866 AMI589847:AMI589866 ACM589847:ACM589866 SQ589847:SQ589866 IU589847:IU589866 WVG524311:WVG524330 WLK524311:WLK524330 WBO524311:WBO524330 VRS524311:VRS524330 VHW524311:VHW524330 UYA524311:UYA524330 UOE524311:UOE524330 UEI524311:UEI524330 TUM524311:TUM524330 TKQ524311:TKQ524330 TAU524311:TAU524330 SQY524311:SQY524330 SHC524311:SHC524330 RXG524311:RXG524330 RNK524311:RNK524330 RDO524311:RDO524330 QTS524311:QTS524330 QJW524311:QJW524330 QAA524311:QAA524330 PQE524311:PQE524330 PGI524311:PGI524330 OWM524311:OWM524330 OMQ524311:OMQ524330 OCU524311:OCU524330 NSY524311:NSY524330 NJC524311:NJC524330 MZG524311:MZG524330 MPK524311:MPK524330 MFO524311:MFO524330 LVS524311:LVS524330 LLW524311:LLW524330 LCA524311:LCA524330 KSE524311:KSE524330 KII524311:KII524330 JYM524311:JYM524330 JOQ524311:JOQ524330 JEU524311:JEU524330 IUY524311:IUY524330 ILC524311:ILC524330 IBG524311:IBG524330 HRK524311:HRK524330 HHO524311:HHO524330 GXS524311:GXS524330 GNW524311:GNW524330 GEA524311:GEA524330 FUE524311:FUE524330 FKI524311:FKI524330 FAM524311:FAM524330 EQQ524311:EQQ524330 EGU524311:EGU524330 DWY524311:DWY524330 DNC524311:DNC524330 DDG524311:DDG524330 CTK524311:CTK524330 CJO524311:CJO524330 BZS524311:BZS524330 BPW524311:BPW524330 BGA524311:BGA524330 AWE524311:AWE524330 AMI524311:AMI524330 ACM524311:ACM524330 SQ524311:SQ524330 IU524311:IU524330 WVG458775:WVG458794 WLK458775:WLK458794 WBO458775:WBO458794 VRS458775:VRS458794 VHW458775:VHW458794 UYA458775:UYA458794 UOE458775:UOE458794 UEI458775:UEI458794 TUM458775:TUM458794 TKQ458775:TKQ458794 TAU458775:TAU458794 SQY458775:SQY458794 SHC458775:SHC458794 RXG458775:RXG458794 RNK458775:RNK458794 RDO458775:RDO458794 QTS458775:QTS458794 QJW458775:QJW458794 QAA458775:QAA458794 PQE458775:PQE458794 PGI458775:PGI458794 OWM458775:OWM458794 OMQ458775:OMQ458794 OCU458775:OCU458794 NSY458775:NSY458794 NJC458775:NJC458794 MZG458775:MZG458794 MPK458775:MPK458794 MFO458775:MFO458794 LVS458775:LVS458794 LLW458775:LLW458794 LCA458775:LCA458794 KSE458775:KSE458794 KII458775:KII458794 JYM458775:JYM458794 JOQ458775:JOQ458794 JEU458775:JEU458794 IUY458775:IUY458794 ILC458775:ILC458794 IBG458775:IBG458794 HRK458775:HRK458794 HHO458775:HHO458794 GXS458775:GXS458794 GNW458775:GNW458794 GEA458775:GEA458794 FUE458775:FUE458794 FKI458775:FKI458794 FAM458775:FAM458794 EQQ458775:EQQ458794 EGU458775:EGU458794 DWY458775:DWY458794 DNC458775:DNC458794 DDG458775:DDG458794 CTK458775:CTK458794 CJO458775:CJO458794 BZS458775:BZS458794 BPW458775:BPW458794 BGA458775:BGA458794 AWE458775:AWE458794 AMI458775:AMI458794 ACM458775:ACM458794 SQ458775:SQ458794 IU458775:IU458794 WVG393239:WVG393258 WLK393239:WLK393258 WBO393239:WBO393258 VRS393239:VRS393258 VHW393239:VHW393258 UYA393239:UYA393258 UOE393239:UOE393258 UEI393239:UEI393258 TUM393239:TUM393258 TKQ393239:TKQ393258 TAU393239:TAU393258 SQY393239:SQY393258 SHC393239:SHC393258 RXG393239:RXG393258 RNK393239:RNK393258 RDO393239:RDO393258 QTS393239:QTS393258 QJW393239:QJW393258 QAA393239:QAA393258 PQE393239:PQE393258 PGI393239:PGI393258 OWM393239:OWM393258 OMQ393239:OMQ393258 OCU393239:OCU393258 NSY393239:NSY393258 NJC393239:NJC393258 MZG393239:MZG393258 MPK393239:MPK393258 MFO393239:MFO393258 LVS393239:LVS393258 LLW393239:LLW393258 LCA393239:LCA393258 KSE393239:KSE393258 KII393239:KII393258 JYM393239:JYM393258 JOQ393239:JOQ393258 JEU393239:JEU393258 IUY393239:IUY393258 ILC393239:ILC393258 IBG393239:IBG393258 HRK393239:HRK393258 HHO393239:HHO393258 GXS393239:GXS393258 GNW393239:GNW393258 GEA393239:GEA393258 FUE393239:FUE393258 FKI393239:FKI393258 FAM393239:FAM393258 EQQ393239:EQQ393258 EGU393239:EGU393258 DWY393239:DWY393258 DNC393239:DNC393258 DDG393239:DDG393258 CTK393239:CTK393258 CJO393239:CJO393258 BZS393239:BZS393258 BPW393239:BPW393258 BGA393239:BGA393258 AWE393239:AWE393258 AMI393239:AMI393258 ACM393239:ACM393258 SQ393239:SQ393258 IU393239:IU393258 WVG327703:WVG327722 WLK327703:WLK327722 WBO327703:WBO327722 VRS327703:VRS327722 VHW327703:VHW327722 UYA327703:UYA327722 UOE327703:UOE327722 UEI327703:UEI327722 TUM327703:TUM327722 TKQ327703:TKQ327722 TAU327703:TAU327722 SQY327703:SQY327722 SHC327703:SHC327722 RXG327703:RXG327722 RNK327703:RNK327722 RDO327703:RDO327722 QTS327703:QTS327722 QJW327703:QJW327722 QAA327703:QAA327722 PQE327703:PQE327722 PGI327703:PGI327722 OWM327703:OWM327722 OMQ327703:OMQ327722 OCU327703:OCU327722 NSY327703:NSY327722 NJC327703:NJC327722 MZG327703:MZG327722 MPK327703:MPK327722 MFO327703:MFO327722 LVS327703:LVS327722 LLW327703:LLW327722 LCA327703:LCA327722 KSE327703:KSE327722 KII327703:KII327722 JYM327703:JYM327722 JOQ327703:JOQ327722 JEU327703:JEU327722 IUY327703:IUY327722 ILC327703:ILC327722 IBG327703:IBG327722 HRK327703:HRK327722 HHO327703:HHO327722 GXS327703:GXS327722 GNW327703:GNW327722 GEA327703:GEA327722 FUE327703:FUE327722 FKI327703:FKI327722 FAM327703:FAM327722 EQQ327703:EQQ327722 EGU327703:EGU327722 DWY327703:DWY327722 DNC327703:DNC327722 DDG327703:DDG327722 CTK327703:CTK327722 CJO327703:CJO327722 BZS327703:BZS327722 BPW327703:BPW327722 BGA327703:BGA327722 AWE327703:AWE327722 AMI327703:AMI327722 ACM327703:ACM327722 SQ327703:SQ327722 IU327703:IU327722 WVG262167:WVG262186 WLK262167:WLK262186 WBO262167:WBO262186 VRS262167:VRS262186 VHW262167:VHW262186 UYA262167:UYA262186 UOE262167:UOE262186 UEI262167:UEI262186 TUM262167:TUM262186 TKQ262167:TKQ262186 TAU262167:TAU262186 SQY262167:SQY262186 SHC262167:SHC262186 RXG262167:RXG262186 RNK262167:RNK262186 RDO262167:RDO262186 QTS262167:QTS262186 QJW262167:QJW262186 QAA262167:QAA262186 PQE262167:PQE262186 PGI262167:PGI262186 OWM262167:OWM262186 OMQ262167:OMQ262186 OCU262167:OCU262186 NSY262167:NSY262186 NJC262167:NJC262186 MZG262167:MZG262186 MPK262167:MPK262186 MFO262167:MFO262186 LVS262167:LVS262186 LLW262167:LLW262186 LCA262167:LCA262186 KSE262167:KSE262186 KII262167:KII262186 JYM262167:JYM262186 JOQ262167:JOQ262186 JEU262167:JEU262186 IUY262167:IUY262186 ILC262167:ILC262186 IBG262167:IBG262186 HRK262167:HRK262186 HHO262167:HHO262186 GXS262167:GXS262186 GNW262167:GNW262186 GEA262167:GEA262186 FUE262167:FUE262186 FKI262167:FKI262186 FAM262167:FAM262186 EQQ262167:EQQ262186 EGU262167:EGU262186 DWY262167:DWY262186 DNC262167:DNC262186 DDG262167:DDG262186 CTK262167:CTK262186 CJO262167:CJO262186 BZS262167:BZS262186 BPW262167:BPW262186 BGA262167:BGA262186 AWE262167:AWE262186 AMI262167:AMI262186 ACM262167:ACM262186 SQ262167:SQ262186 IU262167:IU262186 WVG196631:WVG196650 WLK196631:WLK196650 WBO196631:WBO196650 VRS196631:VRS196650 VHW196631:VHW196650 UYA196631:UYA196650 UOE196631:UOE196650 UEI196631:UEI196650 TUM196631:TUM196650 TKQ196631:TKQ196650 TAU196631:TAU196650 SQY196631:SQY196650 SHC196631:SHC196650 RXG196631:RXG196650 RNK196631:RNK196650 RDO196631:RDO196650 QTS196631:QTS196650 QJW196631:QJW196650 QAA196631:QAA196650 PQE196631:PQE196650 PGI196631:PGI196650 OWM196631:OWM196650 OMQ196631:OMQ196650 OCU196631:OCU196650 NSY196631:NSY196650 NJC196631:NJC196650 MZG196631:MZG196650 MPK196631:MPK196650 MFO196631:MFO196650 LVS196631:LVS196650 LLW196631:LLW196650 LCA196631:LCA196650 KSE196631:KSE196650 KII196631:KII196650 JYM196631:JYM196650 JOQ196631:JOQ196650 JEU196631:JEU196650 IUY196631:IUY196650 ILC196631:ILC196650 IBG196631:IBG196650 HRK196631:HRK196650 HHO196631:HHO196650 GXS196631:GXS196650 GNW196631:GNW196650 GEA196631:GEA196650 FUE196631:FUE196650 FKI196631:FKI196650 FAM196631:FAM196650 EQQ196631:EQQ196650 EGU196631:EGU196650 DWY196631:DWY196650 DNC196631:DNC196650 DDG196631:DDG196650 CTK196631:CTK196650 CJO196631:CJO196650 BZS196631:BZS196650 BPW196631:BPW196650 BGA196631:BGA196650 AWE196631:AWE196650 AMI196631:AMI196650 ACM196631:ACM196650 SQ196631:SQ196650 IU196631:IU196650 WVG131095:WVG131114 WLK131095:WLK131114 WBO131095:WBO131114 VRS131095:VRS131114 VHW131095:VHW131114 UYA131095:UYA131114 UOE131095:UOE131114 UEI131095:UEI131114 TUM131095:TUM131114 TKQ131095:TKQ131114 TAU131095:TAU131114 SQY131095:SQY131114 SHC131095:SHC131114 RXG131095:RXG131114 RNK131095:RNK131114 RDO131095:RDO131114 QTS131095:QTS131114 QJW131095:QJW131114 QAA131095:QAA131114 PQE131095:PQE131114 PGI131095:PGI131114 OWM131095:OWM131114 OMQ131095:OMQ131114 OCU131095:OCU131114 NSY131095:NSY131114 NJC131095:NJC131114 MZG131095:MZG131114 MPK131095:MPK131114 MFO131095:MFO131114 LVS131095:LVS131114 LLW131095:LLW131114 LCA131095:LCA131114 KSE131095:KSE131114 KII131095:KII131114 JYM131095:JYM131114 JOQ131095:JOQ131114 JEU131095:JEU131114 IUY131095:IUY131114 ILC131095:ILC131114 IBG131095:IBG131114 HRK131095:HRK131114 HHO131095:HHO131114 GXS131095:GXS131114 GNW131095:GNW131114 GEA131095:GEA131114 FUE131095:FUE131114 FKI131095:FKI131114 FAM131095:FAM131114 EQQ131095:EQQ131114 EGU131095:EGU131114 DWY131095:DWY131114 DNC131095:DNC131114 DDG131095:DDG131114 CTK131095:CTK131114 CJO131095:CJO131114 BZS131095:BZS131114 BPW131095:BPW131114 BGA131095:BGA131114 AWE131095:AWE131114 AMI131095:AMI131114 ACM131095:ACM131114 SQ131095:SQ131114 IU131095:IU131114 WVG65559:WVG65578 WLK65559:WLK65578 WBO65559:WBO65578 VRS65559:VRS65578 VHW65559:VHW65578 UYA65559:UYA65578 UOE65559:UOE65578 UEI65559:UEI65578 TUM65559:TUM65578 TKQ65559:TKQ65578 TAU65559:TAU65578 SQY65559:SQY65578 SHC65559:SHC65578 RXG65559:RXG65578 RNK65559:RNK65578 RDO65559:RDO65578 QTS65559:QTS65578 QJW65559:QJW65578 QAA65559:QAA65578 PQE65559:PQE65578 PGI65559:PGI65578 OWM65559:OWM65578 OMQ65559:OMQ65578 OCU65559:OCU65578 NSY65559:NSY65578 NJC65559:NJC65578 MZG65559:MZG65578 MPK65559:MPK65578 MFO65559:MFO65578 LVS65559:LVS65578 LLW65559:LLW65578 LCA65559:LCA65578 KSE65559:KSE65578 KII65559:KII65578 JYM65559:JYM65578 JOQ65559:JOQ65578 JEU65559:JEU65578 IUY65559:IUY65578 ILC65559:ILC65578 IBG65559:IBG65578 HRK65559:HRK65578 HHO65559:HHO65578 GXS65559:GXS65578 GNW65559:GNW65578 GEA65559:GEA65578 FUE65559:FUE65578 FKI65559:FKI65578 FAM65559:FAM65578 EQQ65559:EQQ65578 EGU65559:EGU65578 DWY65559:DWY65578 DNC65559:DNC65578 DDG65559:DDG65578 CTK65559:CTK65578 CJO65559:CJO65578 BZS65559:BZS65578 BPW65559:BPW65578 BGA65559:BGA65578 AWE65559:AWE65578 AMI65559:AMI65578 ACM65559:ACM65578 SQ65559:SQ65578 IU65559:IU65578">
      <formula1>$B$6:$B$7</formula1>
    </dataValidation>
    <dataValidation imeMode="disabled" allowBlank="1" showInputMessage="1" showErrorMessage="1" sqref="L110 M10:X109 K10:K109"/>
    <dataValidation showErrorMessage="1" sqref="H10:H109"/>
    <dataValidation type="list" allowBlank="1" showInputMessage="1" showErrorMessage="1" sqref="E10:E109">
      <formula1>"施設長,主任保育士,保育士,教諭,保育教諭,補助者,家庭的保育補助者,保育従事者,調理員,管理栄養士,栄養士,看護師,准看護師,事務員,技師,その他"</formula1>
    </dataValidation>
  </dataValidations>
  <printOptions horizontalCentered="1"/>
  <pageMargins left="0.51181102362204722" right="0.51181102362204722" top="0.74803149606299213" bottom="0.74803149606299213" header="0.31496062992125984" footer="0.31496062992125984"/>
  <pageSetup paperSize="8" scale="45" fitToHeight="2" orientation="landscape" r:id="rId1"/>
  <headerFooter>
    <oddHeader xml:space="preserve">&amp;R
</oddHeader>
  </headerFooter>
  <rowBreaks count="1" manualBreakCount="1">
    <brk id="60" max="27" man="1"/>
  </rowBreaks>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5" tint="0.79998168889431442"/>
  </sheetPr>
  <dimension ref="A1:H23"/>
  <sheetViews>
    <sheetView showGridLines="0" view="pageBreakPreview" zoomScale="85" zoomScaleNormal="100" zoomScaleSheetLayoutView="85" workbookViewId="0">
      <selection activeCell="E2" sqref="E2:F2"/>
    </sheetView>
  </sheetViews>
  <sheetFormatPr defaultColWidth="9" defaultRowHeight="18" customHeight="1" x14ac:dyDescent="0.15"/>
  <cols>
    <col min="1" max="1" width="5" style="1" customWidth="1"/>
    <col min="2" max="2" width="15.625" style="1" customWidth="1"/>
    <col min="3" max="3" width="14.625" style="1" customWidth="1"/>
    <col min="4" max="4" width="22" style="1" customWidth="1"/>
    <col min="5" max="8" width="13.375" style="1" customWidth="1"/>
    <col min="9" max="16384" width="9" style="1"/>
  </cols>
  <sheetData>
    <row r="1" spans="1:8" ht="18" customHeight="1" thickBot="1" x14ac:dyDescent="0.2">
      <c r="A1" s="2" t="s">
        <v>72</v>
      </c>
      <c r="B1" s="3"/>
      <c r="C1" s="3"/>
      <c r="D1" s="3"/>
      <c r="E1" s="3"/>
      <c r="F1" s="3"/>
    </row>
    <row r="2" spans="1:8" ht="18" customHeight="1" thickBot="1" x14ac:dyDescent="0.2">
      <c r="A2" s="3"/>
      <c r="B2" s="3"/>
      <c r="C2" s="3"/>
      <c r="D2" s="45" t="s">
        <v>26</v>
      </c>
      <c r="E2" s="730" t="str">
        <f>IFERROR(【様式10】実績報告書!W3,"")</f>
        <v/>
      </c>
      <c r="F2" s="731"/>
    </row>
    <row r="3" spans="1:8" ht="18" customHeight="1" x14ac:dyDescent="0.15">
      <c r="A3" s="3"/>
      <c r="B3" s="3"/>
      <c r="C3" s="3"/>
      <c r="D3" s="3"/>
      <c r="E3" s="3"/>
      <c r="F3" s="3"/>
    </row>
    <row r="4" spans="1:8" ht="18" customHeight="1" x14ac:dyDescent="0.15">
      <c r="A4" s="732" t="s">
        <v>35</v>
      </c>
      <c r="B4" s="732"/>
      <c r="C4" s="732"/>
      <c r="D4" s="732"/>
      <c r="E4" s="732"/>
      <c r="F4" s="732"/>
    </row>
    <row r="5" spans="1:8" ht="18" customHeight="1" thickBot="1" x14ac:dyDescent="0.2">
      <c r="A5" s="4"/>
      <c r="B5" s="4"/>
      <c r="C5" s="4"/>
      <c r="D5" s="4"/>
      <c r="E5" s="4"/>
      <c r="F5" s="4"/>
    </row>
    <row r="6" spans="1:8" ht="35.25" customHeight="1" x14ac:dyDescent="0.15">
      <c r="A6" s="746" t="s">
        <v>9</v>
      </c>
      <c r="B6" s="744" t="s">
        <v>7</v>
      </c>
      <c r="C6" s="744" t="s">
        <v>8</v>
      </c>
      <c r="D6" s="742" t="s">
        <v>57</v>
      </c>
      <c r="E6" s="739" t="s">
        <v>58</v>
      </c>
      <c r="F6" s="740"/>
      <c r="G6" s="739" t="s">
        <v>59</v>
      </c>
      <c r="H6" s="741"/>
    </row>
    <row r="7" spans="1:8" ht="35.25" customHeight="1" thickBot="1" x14ac:dyDescent="0.2">
      <c r="A7" s="747"/>
      <c r="B7" s="745"/>
      <c r="C7" s="745"/>
      <c r="D7" s="743"/>
      <c r="E7" s="293"/>
      <c r="F7" s="304" t="s">
        <v>1287</v>
      </c>
      <c r="G7" s="303"/>
      <c r="H7" s="305" t="s">
        <v>1287</v>
      </c>
    </row>
    <row r="8" spans="1:8" ht="18" customHeight="1" x14ac:dyDescent="0.15">
      <c r="A8" s="297">
        <v>1</v>
      </c>
      <c r="B8" s="298" t="s">
        <v>698</v>
      </c>
      <c r="C8" s="298" t="s">
        <v>699</v>
      </c>
      <c r="D8" s="299" t="str">
        <f>E2</f>
        <v/>
      </c>
      <c r="E8" s="300"/>
      <c r="F8" s="300"/>
      <c r="G8" s="300"/>
      <c r="H8" s="301"/>
    </row>
    <row r="9" spans="1:8" ht="18" customHeight="1" x14ac:dyDescent="0.15">
      <c r="A9" s="175">
        <v>2</v>
      </c>
      <c r="B9" s="176"/>
      <c r="C9" s="176"/>
      <c r="D9" s="176"/>
      <c r="E9" s="294"/>
      <c r="F9" s="294"/>
      <c r="G9" s="294"/>
      <c r="H9" s="295"/>
    </row>
    <row r="10" spans="1:8" ht="18" customHeight="1" x14ac:dyDescent="0.15">
      <c r="A10" s="175">
        <v>3</v>
      </c>
      <c r="B10" s="176"/>
      <c r="C10" s="176"/>
      <c r="D10" s="176"/>
      <c r="E10" s="294"/>
      <c r="F10" s="294"/>
      <c r="G10" s="294"/>
      <c r="H10" s="295"/>
    </row>
    <row r="11" spans="1:8" ht="18" customHeight="1" x14ac:dyDescent="0.15">
      <c r="A11" s="175">
        <v>4</v>
      </c>
      <c r="B11" s="176"/>
      <c r="C11" s="176"/>
      <c r="D11" s="176"/>
      <c r="E11" s="294"/>
      <c r="F11" s="294"/>
      <c r="G11" s="294"/>
      <c r="H11" s="295"/>
    </row>
    <row r="12" spans="1:8" ht="18" customHeight="1" x14ac:dyDescent="0.15">
      <c r="A12" s="175">
        <v>5</v>
      </c>
      <c r="B12" s="176"/>
      <c r="C12" s="176"/>
      <c r="D12" s="176"/>
      <c r="E12" s="294"/>
      <c r="F12" s="294"/>
      <c r="G12" s="294"/>
      <c r="H12" s="295"/>
    </row>
    <row r="13" spans="1:8" ht="18" customHeight="1" x14ac:dyDescent="0.15">
      <c r="A13" s="175">
        <v>6</v>
      </c>
      <c r="B13" s="176"/>
      <c r="C13" s="176"/>
      <c r="D13" s="176"/>
      <c r="E13" s="294"/>
      <c r="F13" s="294"/>
      <c r="G13" s="294"/>
      <c r="H13" s="295"/>
    </row>
    <row r="14" spans="1:8" ht="18" customHeight="1" x14ac:dyDescent="0.15">
      <c r="A14" s="175">
        <v>7</v>
      </c>
      <c r="B14" s="176"/>
      <c r="C14" s="176"/>
      <c r="D14" s="176"/>
      <c r="E14" s="294"/>
      <c r="F14" s="294"/>
      <c r="G14" s="294"/>
      <c r="H14" s="295"/>
    </row>
    <row r="15" spans="1:8" ht="18" customHeight="1" x14ac:dyDescent="0.15">
      <c r="A15" s="175">
        <v>8</v>
      </c>
      <c r="B15" s="176"/>
      <c r="C15" s="176"/>
      <c r="D15" s="176"/>
      <c r="E15" s="294"/>
      <c r="F15" s="294"/>
      <c r="G15" s="294"/>
      <c r="H15" s="295"/>
    </row>
    <row r="16" spans="1:8" ht="18" customHeight="1" x14ac:dyDescent="0.15">
      <c r="A16" s="175">
        <v>9</v>
      </c>
      <c r="B16" s="176"/>
      <c r="C16" s="176"/>
      <c r="D16" s="176"/>
      <c r="E16" s="294"/>
      <c r="F16" s="294"/>
      <c r="G16" s="294"/>
      <c r="H16" s="295"/>
    </row>
    <row r="17" spans="1:8" ht="18" customHeight="1" x14ac:dyDescent="0.15">
      <c r="A17" s="175">
        <v>10</v>
      </c>
      <c r="B17" s="176"/>
      <c r="C17" s="176"/>
      <c r="D17" s="176"/>
      <c r="E17" s="294"/>
      <c r="F17" s="294"/>
      <c r="G17" s="294"/>
      <c r="H17" s="295"/>
    </row>
    <row r="18" spans="1:8" ht="18" customHeight="1" thickBot="1" x14ac:dyDescent="0.2">
      <c r="A18" s="733" t="s">
        <v>16</v>
      </c>
      <c r="B18" s="734"/>
      <c r="C18" s="734"/>
      <c r="D18" s="734"/>
      <c r="E18" s="296">
        <f>SUM(E8:E17)</f>
        <v>0</v>
      </c>
      <c r="F18" s="296">
        <f>SUM(F8:F17)</f>
        <v>0</v>
      </c>
      <c r="G18" s="296">
        <f>SUM(G8:G17)</f>
        <v>0</v>
      </c>
      <c r="H18" s="302">
        <f>SUM(H8:H17)</f>
        <v>0</v>
      </c>
    </row>
    <row r="19" spans="1:8" ht="18" customHeight="1" x14ac:dyDescent="0.15">
      <c r="A19" s="46" t="s">
        <v>17</v>
      </c>
      <c r="B19" s="735" t="s">
        <v>60</v>
      </c>
      <c r="C19" s="735"/>
      <c r="D19" s="735"/>
      <c r="E19" s="735"/>
      <c r="F19" s="735"/>
    </row>
    <row r="20" spans="1:8" ht="18" customHeight="1" x14ac:dyDescent="0.15">
      <c r="A20" s="47"/>
      <c r="B20" s="736"/>
      <c r="C20" s="736"/>
      <c r="D20" s="736"/>
      <c r="E20" s="736"/>
      <c r="F20" s="736"/>
    </row>
    <row r="21" spans="1:8" ht="18" customHeight="1" thickBot="1" x14ac:dyDescent="0.2"/>
    <row r="22" spans="1:8" ht="18" customHeight="1" x14ac:dyDescent="0.15">
      <c r="F22" s="737" t="str">
        <f>IF(AND(E18=G18,F18=H18),"OK","要確認")</f>
        <v>OK</v>
      </c>
      <c r="G22" s="44"/>
      <c r="H22" s="44"/>
    </row>
    <row r="23" spans="1:8" ht="18" customHeight="1" thickBot="1" x14ac:dyDescent="0.2">
      <c r="F23" s="738"/>
      <c r="G23" s="44"/>
      <c r="H23" s="44"/>
    </row>
  </sheetData>
  <sheetProtection password="C016" sheet="1" insertColumns="0" insertRows="0"/>
  <mergeCells count="11">
    <mergeCell ref="G6:H6"/>
    <mergeCell ref="D6:D7"/>
    <mergeCell ref="C6:C7"/>
    <mergeCell ref="B6:B7"/>
    <mergeCell ref="A6:A7"/>
    <mergeCell ref="E2:F2"/>
    <mergeCell ref="A4:F4"/>
    <mergeCell ref="A18:D18"/>
    <mergeCell ref="B19:F20"/>
    <mergeCell ref="F22:F23"/>
    <mergeCell ref="E6:F6"/>
  </mergeCells>
  <phoneticPr fontId="7"/>
  <conditionalFormatting sqref="E8:F17">
    <cfRule type="containsBlanks" dxfId="4" priority="5">
      <formula>LEN(TRIM(E8))=0</formula>
    </cfRule>
  </conditionalFormatting>
  <conditionalFormatting sqref="G8:H17">
    <cfRule type="containsBlanks" dxfId="3" priority="4">
      <formula>LEN(TRIM(G8))=0</formula>
    </cfRule>
  </conditionalFormatting>
  <conditionalFormatting sqref="B9:B17">
    <cfRule type="containsBlanks" dxfId="2" priority="3">
      <formula>LEN(TRIM(B9))=0</formula>
    </cfRule>
  </conditionalFormatting>
  <conditionalFormatting sqref="C9:C17">
    <cfRule type="containsBlanks" dxfId="1" priority="2">
      <formula>LEN(TRIM(C9))=0</formula>
    </cfRule>
  </conditionalFormatting>
  <conditionalFormatting sqref="D9:D17">
    <cfRule type="containsBlanks" dxfId="0" priority="1">
      <formula>LEN(TRIM(D9))=0</formula>
    </cfRule>
  </conditionalFormatting>
  <printOptions horizontalCentered="1"/>
  <pageMargins left="0.55118110236220474" right="0.55118110236220474" top="0.70866141732283472" bottom="0.98425196850393704" header="0.51181102362204722" footer="0.51181102362204722"/>
  <pageSetup paperSize="9" scale="83" orientation="portrait" cellComments="asDisplayed" horizontalDpi="300" verticalDpi="300" r:id="rId1"/>
  <headerFooter alignWithMargins="0"/>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00B0F0"/>
  </sheetPr>
  <dimension ref="A1:N25"/>
  <sheetViews>
    <sheetView view="pageBreakPreview" zoomScale="85" zoomScaleNormal="100" zoomScaleSheetLayoutView="85" workbookViewId="0">
      <selection activeCell="I15" sqref="I15:L15"/>
    </sheetView>
  </sheetViews>
  <sheetFormatPr defaultRowHeight="18.75" x14ac:dyDescent="0.4"/>
  <cols>
    <col min="1" max="11" width="5.625" style="319" customWidth="1"/>
    <col min="12" max="12" width="15.25" style="319" customWidth="1"/>
    <col min="13" max="14" width="5.625" style="319" customWidth="1"/>
    <col min="15" max="16384" width="9" style="327"/>
  </cols>
  <sheetData>
    <row r="1" spans="1:14" s="319" customFormat="1" x14ac:dyDescent="0.4"/>
    <row r="2" spans="1:14" s="319" customFormat="1" ht="25.5" customHeight="1" x14ac:dyDescent="0.4"/>
    <row r="3" spans="1:14" s="319" customFormat="1" ht="27" customHeight="1" x14ac:dyDescent="0.4">
      <c r="A3" s="320" t="s">
        <v>1321</v>
      </c>
      <c r="B3" s="320"/>
      <c r="C3" s="320"/>
      <c r="D3" s="320"/>
      <c r="E3" s="320"/>
      <c r="F3" s="320"/>
      <c r="G3" s="320"/>
      <c r="H3" s="320"/>
      <c r="I3" s="320"/>
      <c r="J3" s="320"/>
      <c r="K3" s="320"/>
      <c r="L3" s="320"/>
      <c r="M3" s="320"/>
      <c r="N3" s="320"/>
    </row>
    <row r="4" spans="1:14" s="319" customFormat="1" ht="27" customHeight="1" x14ac:dyDescent="0.5">
      <c r="A4" s="762" t="s">
        <v>1320</v>
      </c>
      <c r="B4" s="762"/>
      <c r="C4" s="762"/>
      <c r="D4" s="762"/>
      <c r="E4" s="762"/>
      <c r="F4" s="762"/>
      <c r="G4" s="762"/>
      <c r="H4" s="762"/>
      <c r="I4" s="762"/>
      <c r="J4" s="762"/>
      <c r="K4" s="762"/>
      <c r="L4" s="762"/>
      <c r="M4" s="762"/>
      <c r="N4" s="762"/>
    </row>
    <row r="5" spans="1:14" s="319" customFormat="1" ht="27" customHeight="1" x14ac:dyDescent="0.4">
      <c r="A5" s="320"/>
      <c r="B5" s="320"/>
      <c r="C5" s="320"/>
      <c r="D5" s="320"/>
      <c r="E5" s="320"/>
      <c r="F5" s="320"/>
      <c r="G5" s="320"/>
      <c r="H5" s="320"/>
      <c r="I5" s="320"/>
      <c r="J5" s="320"/>
      <c r="K5" s="320"/>
      <c r="L5" s="320"/>
      <c r="M5" s="320"/>
      <c r="N5" s="320"/>
    </row>
    <row r="6" spans="1:14" s="319" customFormat="1" ht="27" customHeight="1" x14ac:dyDescent="0.4">
      <c r="A6" s="320"/>
      <c r="B6" s="320"/>
      <c r="C6" s="763" t="s">
        <v>1319</v>
      </c>
      <c r="D6" s="763"/>
      <c r="E6" s="763"/>
      <c r="F6" s="763"/>
      <c r="G6" s="763"/>
      <c r="H6" s="763"/>
      <c r="I6" s="763"/>
      <c r="J6" s="763"/>
      <c r="K6" s="763"/>
      <c r="L6" s="763"/>
      <c r="M6" s="320"/>
      <c r="N6" s="320"/>
    </row>
    <row r="7" spans="1:14" s="319" customFormat="1" ht="27" customHeight="1" x14ac:dyDescent="0.4">
      <c r="A7" s="320"/>
      <c r="B7" s="321"/>
      <c r="C7" s="763"/>
      <c r="D7" s="763"/>
      <c r="E7" s="763"/>
      <c r="F7" s="763"/>
      <c r="G7" s="763"/>
      <c r="H7" s="763"/>
      <c r="I7" s="763"/>
      <c r="J7" s="763"/>
      <c r="K7" s="763"/>
      <c r="L7" s="763"/>
      <c r="M7" s="320"/>
      <c r="N7" s="320"/>
    </row>
    <row r="8" spans="1:14" s="319" customFormat="1" ht="27" customHeight="1" x14ac:dyDescent="0.4">
      <c r="A8" s="320"/>
      <c r="B8" s="320"/>
      <c r="C8" s="763"/>
      <c r="D8" s="763"/>
      <c r="E8" s="763"/>
      <c r="F8" s="763"/>
      <c r="G8" s="763"/>
      <c r="H8" s="763"/>
      <c r="I8" s="763"/>
      <c r="J8" s="763"/>
      <c r="K8" s="763"/>
      <c r="L8" s="763"/>
      <c r="M8" s="320"/>
      <c r="N8" s="320"/>
    </row>
    <row r="9" spans="1:14" s="319" customFormat="1" ht="27" customHeight="1" x14ac:dyDescent="0.4">
      <c r="A9" s="320"/>
      <c r="B9" s="320"/>
      <c r="C9" s="320"/>
      <c r="D9" s="320"/>
      <c r="E9" s="320"/>
      <c r="F9" s="320"/>
      <c r="G9" s="320"/>
      <c r="H9" s="320"/>
      <c r="I9" s="320"/>
      <c r="J9" s="320"/>
      <c r="K9" s="320"/>
      <c r="L9" s="320"/>
      <c r="M9" s="320"/>
      <c r="N9" s="320"/>
    </row>
    <row r="10" spans="1:14" s="319" customFormat="1" ht="27" customHeight="1" x14ac:dyDescent="0.4">
      <c r="A10" s="320"/>
      <c r="C10" s="322" t="s">
        <v>1306</v>
      </c>
      <c r="D10" s="764" t="str">
        <f>【様式10別添２】配分変更一覧表!E2</f>
        <v/>
      </c>
      <c r="E10" s="764"/>
      <c r="F10" s="764"/>
      <c r="G10" s="764"/>
      <c r="H10" s="765" t="s">
        <v>1318</v>
      </c>
      <c r="I10" s="765"/>
      <c r="J10" s="765"/>
      <c r="K10" s="765"/>
      <c r="L10" s="765"/>
      <c r="M10" s="320"/>
      <c r="N10" s="320"/>
    </row>
    <row r="11" spans="1:14" s="319" customFormat="1" ht="27" customHeight="1" x14ac:dyDescent="0.4">
      <c r="A11" s="320"/>
      <c r="G11" s="323" t="s">
        <v>1307</v>
      </c>
      <c r="H11" s="766" t="s">
        <v>1094</v>
      </c>
      <c r="I11" s="767"/>
      <c r="J11" s="766" t="s">
        <v>1322</v>
      </c>
      <c r="K11" s="767"/>
      <c r="L11" s="324" t="s">
        <v>1308</v>
      </c>
      <c r="M11" s="325"/>
      <c r="N11" s="325"/>
    </row>
    <row r="12" spans="1:14" s="319" customFormat="1" ht="27" customHeight="1" x14ac:dyDescent="0.4">
      <c r="A12" s="320"/>
      <c r="B12" s="320"/>
      <c r="C12" s="320"/>
      <c r="D12" s="320"/>
      <c r="E12" s="320"/>
      <c r="F12" s="320"/>
      <c r="G12" s="320"/>
      <c r="H12" s="320"/>
      <c r="I12" s="320"/>
      <c r="J12" s="320"/>
      <c r="K12" s="320"/>
      <c r="L12" s="320"/>
      <c r="M12" s="320"/>
      <c r="N12" s="320"/>
    </row>
    <row r="13" spans="1:14" s="319" customFormat="1" ht="27" customHeight="1" x14ac:dyDescent="0.4">
      <c r="A13" s="320"/>
      <c r="B13" s="320"/>
      <c r="C13" s="757">
        <v>45382</v>
      </c>
      <c r="D13" s="758"/>
      <c r="E13" s="758"/>
      <c r="F13" s="758"/>
      <c r="G13" s="758"/>
      <c r="H13" s="320"/>
      <c r="I13" s="759"/>
      <c r="J13" s="759"/>
      <c r="K13" s="759"/>
      <c r="L13" s="759"/>
      <c r="M13" s="320"/>
      <c r="N13" s="320"/>
    </row>
    <row r="14" spans="1:14" s="319" customFormat="1" ht="55.5" customHeight="1" x14ac:dyDescent="0.4">
      <c r="A14" s="320"/>
      <c r="B14" s="320"/>
      <c r="C14" s="320"/>
      <c r="D14" s="320"/>
      <c r="E14" s="320"/>
      <c r="F14" s="320"/>
      <c r="G14" s="758" t="s">
        <v>1309</v>
      </c>
      <c r="H14" s="758"/>
      <c r="I14" s="760" t="str">
        <f>D10</f>
        <v/>
      </c>
      <c r="J14" s="760"/>
      <c r="K14" s="760"/>
      <c r="L14" s="760"/>
      <c r="M14" s="320"/>
      <c r="N14" s="320"/>
    </row>
    <row r="15" spans="1:14" s="319" customFormat="1" ht="27" customHeight="1" x14ac:dyDescent="0.4">
      <c r="A15" s="320"/>
      <c r="B15" s="320"/>
      <c r="C15" s="320"/>
      <c r="D15" s="320"/>
      <c r="E15" s="320"/>
      <c r="F15" s="320"/>
      <c r="G15" s="758" t="s">
        <v>1310</v>
      </c>
      <c r="H15" s="758"/>
      <c r="I15" s="761"/>
      <c r="J15" s="761"/>
      <c r="K15" s="761"/>
      <c r="L15" s="761"/>
      <c r="M15" s="326" t="s">
        <v>1311</v>
      </c>
      <c r="N15" s="320"/>
    </row>
    <row r="16" spans="1:14" s="319" customFormat="1" ht="27" customHeight="1" x14ac:dyDescent="0.4"/>
    <row r="17" spans="3:12" s="319" customFormat="1" x14ac:dyDescent="0.4"/>
    <row r="18" spans="3:12" s="319" customFormat="1" x14ac:dyDescent="0.4"/>
    <row r="19" spans="3:12" s="319" customFormat="1" x14ac:dyDescent="0.4">
      <c r="C19" s="748"/>
      <c r="D19" s="749"/>
      <c r="E19" s="749"/>
      <c r="F19" s="749"/>
      <c r="G19" s="749"/>
      <c r="H19" s="749"/>
      <c r="I19" s="749"/>
      <c r="J19" s="749"/>
      <c r="K19" s="749"/>
      <c r="L19" s="750"/>
    </row>
    <row r="20" spans="3:12" s="319" customFormat="1" x14ac:dyDescent="0.4">
      <c r="C20" s="751"/>
      <c r="D20" s="752"/>
      <c r="E20" s="752"/>
      <c r="F20" s="752"/>
      <c r="G20" s="752"/>
      <c r="H20" s="752"/>
      <c r="I20" s="752"/>
      <c r="J20" s="752"/>
      <c r="K20" s="752"/>
      <c r="L20" s="753"/>
    </row>
    <row r="21" spans="3:12" s="319" customFormat="1" x14ac:dyDescent="0.4">
      <c r="C21" s="751"/>
      <c r="D21" s="752"/>
      <c r="E21" s="752"/>
      <c r="F21" s="752"/>
      <c r="G21" s="752"/>
      <c r="H21" s="752"/>
      <c r="I21" s="752"/>
      <c r="J21" s="752"/>
      <c r="K21" s="752"/>
      <c r="L21" s="753"/>
    </row>
    <row r="22" spans="3:12" s="319" customFormat="1" x14ac:dyDescent="0.4">
      <c r="C22" s="751"/>
      <c r="D22" s="752"/>
      <c r="E22" s="752"/>
      <c r="F22" s="752"/>
      <c r="G22" s="752"/>
      <c r="H22" s="752"/>
      <c r="I22" s="752"/>
      <c r="J22" s="752"/>
      <c r="K22" s="752"/>
      <c r="L22" s="753"/>
    </row>
    <row r="23" spans="3:12" s="319" customFormat="1" x14ac:dyDescent="0.4">
      <c r="C23" s="751"/>
      <c r="D23" s="752"/>
      <c r="E23" s="752"/>
      <c r="F23" s="752"/>
      <c r="G23" s="752"/>
      <c r="H23" s="752"/>
      <c r="I23" s="752"/>
      <c r="J23" s="752"/>
      <c r="K23" s="752"/>
      <c r="L23" s="753"/>
    </row>
    <row r="24" spans="3:12" s="319" customFormat="1" x14ac:dyDescent="0.4">
      <c r="C24" s="754"/>
      <c r="D24" s="755"/>
      <c r="E24" s="755"/>
      <c r="F24" s="755"/>
      <c r="G24" s="755"/>
      <c r="H24" s="755"/>
      <c r="I24" s="755"/>
      <c r="J24" s="755"/>
      <c r="K24" s="755"/>
      <c r="L24" s="756"/>
    </row>
    <row r="25" spans="3:12" s="319" customFormat="1" x14ac:dyDescent="0.4"/>
  </sheetData>
  <sheetProtection algorithmName="SHA-512" hashValue="ZJJXVyI7Y+IUiEEKZ7yNTvvV5MbFmgOSO0oTZh3dPTWzOC1q7WlzM+TLVfQ2D+vHsW6UmEGHKiw5XxJazueTPA==" saltValue="kqphBWwKre8oBlbkzqgC+w==" spinCount="100000" sheet="1" objects="1" scenarios="1"/>
  <mergeCells count="13">
    <mergeCell ref="A4:N4"/>
    <mergeCell ref="C6:L8"/>
    <mergeCell ref="D10:G10"/>
    <mergeCell ref="H10:L10"/>
    <mergeCell ref="H11:I11"/>
    <mergeCell ref="J11:K11"/>
    <mergeCell ref="C19:L24"/>
    <mergeCell ref="C13:G13"/>
    <mergeCell ref="I13:L13"/>
    <mergeCell ref="G14:H14"/>
    <mergeCell ref="I14:L14"/>
    <mergeCell ref="G15:H15"/>
    <mergeCell ref="I15:L15"/>
  </mergeCells>
  <phoneticPr fontId="7"/>
  <pageMargins left="0.7" right="0.7" top="0.75" bottom="0.75" header="0.3" footer="0.3"/>
  <pageSetup paperSize="9" orientation="portrait" r:id="rId1"/>
  <drawing r:id="rId2"/>
  <legacyDrawing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61"/>
  <sheetViews>
    <sheetView view="pageBreakPreview" zoomScale="80" zoomScaleNormal="100" zoomScaleSheetLayoutView="80" workbookViewId="0">
      <selection activeCell="E2" sqref="E2"/>
    </sheetView>
  </sheetViews>
  <sheetFormatPr defaultRowHeight="18.75" x14ac:dyDescent="0.4"/>
  <cols>
    <col min="1" max="1" width="9" style="332"/>
    <col min="2" max="2" width="17.125" style="332" customWidth="1"/>
    <col min="3" max="3" width="23.375" style="332" customWidth="1"/>
    <col min="4" max="5" width="12.875" style="336" customWidth="1"/>
    <col min="6" max="16384" width="9" style="332"/>
  </cols>
  <sheetData>
    <row r="1" spans="1:10" ht="25.5" x14ac:dyDescent="0.4">
      <c r="A1" s="328" t="s">
        <v>1312</v>
      </c>
      <c r="B1" s="328" t="s">
        <v>1313</v>
      </c>
      <c r="C1" s="328" t="s">
        <v>702</v>
      </c>
      <c r="D1" s="329" t="s">
        <v>1314</v>
      </c>
      <c r="E1" s="329" t="s">
        <v>1315</v>
      </c>
      <c r="F1" s="330" t="s">
        <v>1316</v>
      </c>
      <c r="G1" s="331"/>
      <c r="H1" s="331"/>
      <c r="I1" s="331" t="s">
        <v>1317</v>
      </c>
      <c r="J1" s="328"/>
    </row>
    <row r="2" spans="1:10" x14ac:dyDescent="0.4">
      <c r="A2" s="332">
        <v>1</v>
      </c>
      <c r="B2" s="333">
        <f>VLOOKUP($A2,'【様式10別添１】賃金改善明細書（職員別）'!$A:$AB,2,FALSE)</f>
        <v>0</v>
      </c>
      <c r="C2" s="333" t="str">
        <f>【様式10】実績報告書!$W$3</f>
        <v/>
      </c>
      <c r="D2" s="334"/>
      <c r="E2" s="335"/>
    </row>
    <row r="3" spans="1:10" x14ac:dyDescent="0.4">
      <c r="A3" s="332">
        <v>2</v>
      </c>
      <c r="B3" s="333">
        <f>VLOOKUP($A3,'【様式10別添１】賃金改善明細書（職員別）'!$A:$AB,2,FALSE)</f>
        <v>0</v>
      </c>
      <c r="C3" s="333" t="str">
        <f>【様式10】実績報告書!$W$3</f>
        <v/>
      </c>
      <c r="D3" s="334"/>
      <c r="E3" s="335"/>
    </row>
    <row r="4" spans="1:10" x14ac:dyDescent="0.4">
      <c r="A4" s="332">
        <v>3</v>
      </c>
      <c r="B4" s="333">
        <f>VLOOKUP($A4,'【様式10別添１】賃金改善明細書（職員別）'!$A:$AB,2,FALSE)</f>
        <v>0</v>
      </c>
      <c r="C4" s="333" t="str">
        <f>【様式10】実績報告書!$W$3</f>
        <v/>
      </c>
      <c r="D4" s="334"/>
      <c r="E4" s="335"/>
    </row>
    <row r="5" spans="1:10" x14ac:dyDescent="0.4">
      <c r="A5" s="332">
        <v>4</v>
      </c>
      <c r="B5" s="333">
        <f>VLOOKUP($A5,'【様式10別添１】賃金改善明細書（職員別）'!$A:$AB,2,FALSE)</f>
        <v>0</v>
      </c>
      <c r="C5" s="333" t="str">
        <f>【様式10】実績報告書!$W$3</f>
        <v/>
      </c>
      <c r="D5" s="334"/>
      <c r="E5" s="335"/>
    </row>
    <row r="6" spans="1:10" x14ac:dyDescent="0.4">
      <c r="A6" s="332">
        <v>5</v>
      </c>
      <c r="B6" s="333">
        <f>VLOOKUP($A6,'【様式10別添１】賃金改善明細書（職員別）'!$A:$AB,2,FALSE)</f>
        <v>0</v>
      </c>
      <c r="C6" s="333" t="str">
        <f>【様式10】実績報告書!$W$3</f>
        <v/>
      </c>
      <c r="D6" s="334"/>
      <c r="E6" s="335"/>
    </row>
    <row r="7" spans="1:10" x14ac:dyDescent="0.4">
      <c r="A7" s="332">
        <v>6</v>
      </c>
      <c r="B7" s="333">
        <f>VLOOKUP($A7,'【様式10別添１】賃金改善明細書（職員別）'!$A:$AB,2,FALSE)</f>
        <v>0</v>
      </c>
      <c r="C7" s="333" t="str">
        <f>【様式10】実績報告書!$W$3</f>
        <v/>
      </c>
      <c r="D7" s="334"/>
      <c r="E7" s="335"/>
    </row>
    <row r="8" spans="1:10" x14ac:dyDescent="0.4">
      <c r="A8" s="332">
        <v>7</v>
      </c>
      <c r="B8" s="333">
        <f>VLOOKUP($A8,'【様式10別添１】賃金改善明細書（職員別）'!$A:$AB,2,FALSE)</f>
        <v>0</v>
      </c>
      <c r="C8" s="333" t="str">
        <f>【様式10】実績報告書!$W$3</f>
        <v/>
      </c>
      <c r="D8" s="334"/>
      <c r="E8" s="335"/>
    </row>
    <row r="9" spans="1:10" x14ac:dyDescent="0.4">
      <c r="A9" s="332">
        <v>8</v>
      </c>
      <c r="B9" s="333">
        <f>VLOOKUP($A9,'【様式10別添１】賃金改善明細書（職員別）'!$A:$AB,2,FALSE)</f>
        <v>0</v>
      </c>
      <c r="C9" s="333" t="str">
        <f>【様式10】実績報告書!$W$3</f>
        <v/>
      </c>
      <c r="D9" s="334"/>
      <c r="E9" s="335"/>
    </row>
    <row r="10" spans="1:10" x14ac:dyDescent="0.4">
      <c r="A10" s="332">
        <v>9</v>
      </c>
      <c r="B10" s="333">
        <f>VLOOKUP($A10,'【様式10別添１】賃金改善明細書（職員別）'!$A:$AB,2,FALSE)</f>
        <v>0</v>
      </c>
      <c r="C10" s="333" t="str">
        <f>【様式10】実績報告書!$W$3</f>
        <v/>
      </c>
      <c r="D10" s="334"/>
      <c r="E10" s="335"/>
    </row>
    <row r="11" spans="1:10" x14ac:dyDescent="0.4">
      <c r="A11" s="332">
        <v>10</v>
      </c>
      <c r="B11" s="333">
        <f>VLOOKUP($A11,'【様式10別添１】賃金改善明細書（職員別）'!$A:$AB,2,FALSE)</f>
        <v>0</v>
      </c>
      <c r="C11" s="333" t="str">
        <f>【様式10】実績報告書!$W$3</f>
        <v/>
      </c>
      <c r="D11" s="334"/>
      <c r="E11" s="335"/>
    </row>
    <row r="12" spans="1:10" x14ac:dyDescent="0.4">
      <c r="A12" s="332">
        <v>11</v>
      </c>
      <c r="B12" s="333">
        <f>VLOOKUP($A12,'【様式10別添１】賃金改善明細書（職員別）'!$A:$AB,2,FALSE)</f>
        <v>0</v>
      </c>
      <c r="C12" s="333" t="str">
        <f>【様式10】実績報告書!$W$3</f>
        <v/>
      </c>
      <c r="D12" s="334"/>
      <c r="E12" s="335"/>
    </row>
    <row r="13" spans="1:10" x14ac:dyDescent="0.4">
      <c r="A13" s="332">
        <v>12</v>
      </c>
      <c r="B13" s="333">
        <f>VLOOKUP($A13,'【様式10別添１】賃金改善明細書（職員別）'!$A:$AB,2,FALSE)</f>
        <v>0</v>
      </c>
      <c r="C13" s="333" t="str">
        <f>【様式10】実績報告書!$W$3</f>
        <v/>
      </c>
      <c r="D13" s="334"/>
      <c r="E13" s="335"/>
    </row>
    <row r="14" spans="1:10" x14ac:dyDescent="0.4">
      <c r="A14" s="332">
        <v>13</v>
      </c>
      <c r="B14" s="333">
        <f>VLOOKUP($A14,'【様式10別添１】賃金改善明細書（職員別）'!$A:$AB,2,FALSE)</f>
        <v>0</v>
      </c>
      <c r="C14" s="333" t="str">
        <f>【様式10】実績報告書!$W$3</f>
        <v/>
      </c>
      <c r="D14" s="334"/>
      <c r="E14" s="335"/>
    </row>
    <row r="15" spans="1:10" x14ac:dyDescent="0.4">
      <c r="A15" s="332">
        <v>14</v>
      </c>
      <c r="B15" s="333">
        <f>VLOOKUP($A15,'【様式10別添１】賃金改善明細書（職員別）'!$A:$AB,2,FALSE)</f>
        <v>0</v>
      </c>
      <c r="C15" s="333" t="str">
        <f>【様式10】実績報告書!$W$3</f>
        <v/>
      </c>
      <c r="D15" s="334"/>
      <c r="E15" s="335"/>
    </row>
    <row r="16" spans="1:10" x14ac:dyDescent="0.4">
      <c r="A16" s="332">
        <v>15</v>
      </c>
      <c r="B16" s="333">
        <f>VLOOKUP($A16,'【様式10別添１】賃金改善明細書（職員別）'!$A:$AB,2,FALSE)</f>
        <v>0</v>
      </c>
      <c r="C16" s="333" t="str">
        <f>【様式10】実績報告書!$W$3</f>
        <v/>
      </c>
      <c r="D16" s="334"/>
      <c r="E16" s="335"/>
    </row>
    <row r="17" spans="1:5" x14ac:dyDescent="0.4">
      <c r="A17" s="332">
        <v>16</v>
      </c>
      <c r="B17" s="333">
        <f>VLOOKUP($A17,'【様式10別添１】賃金改善明細書（職員別）'!$A:$AB,2,FALSE)</f>
        <v>0</v>
      </c>
      <c r="C17" s="333" t="str">
        <f>【様式10】実績報告書!$W$3</f>
        <v/>
      </c>
      <c r="D17" s="334"/>
      <c r="E17" s="335"/>
    </row>
    <row r="18" spans="1:5" x14ac:dyDescent="0.4">
      <c r="A18" s="332">
        <v>17</v>
      </c>
      <c r="B18" s="333">
        <f>VLOOKUP($A18,'【様式10別添１】賃金改善明細書（職員別）'!$A:$AB,2,FALSE)</f>
        <v>0</v>
      </c>
      <c r="C18" s="333" t="str">
        <f>【様式10】実績報告書!$W$3</f>
        <v/>
      </c>
      <c r="D18" s="334"/>
      <c r="E18" s="335"/>
    </row>
    <row r="19" spans="1:5" x14ac:dyDescent="0.4">
      <c r="A19" s="332">
        <v>18</v>
      </c>
      <c r="B19" s="333">
        <f>VLOOKUP($A19,'【様式10別添１】賃金改善明細書（職員別）'!$A:$AB,2,FALSE)</f>
        <v>0</v>
      </c>
      <c r="C19" s="333" t="str">
        <f>【様式10】実績報告書!$W$3</f>
        <v/>
      </c>
      <c r="D19" s="334"/>
      <c r="E19" s="335"/>
    </row>
    <row r="20" spans="1:5" x14ac:dyDescent="0.4">
      <c r="A20" s="332">
        <v>19</v>
      </c>
      <c r="B20" s="333">
        <f>VLOOKUP($A20,'【様式10別添１】賃金改善明細書（職員別）'!$A:$AB,2,FALSE)</f>
        <v>0</v>
      </c>
      <c r="C20" s="333" t="str">
        <f>【様式10】実績報告書!$W$3</f>
        <v/>
      </c>
      <c r="D20" s="334"/>
      <c r="E20" s="335"/>
    </row>
    <row r="21" spans="1:5" x14ac:dyDescent="0.4">
      <c r="A21" s="332">
        <v>20</v>
      </c>
      <c r="B21" s="333">
        <f>VLOOKUP($A21,'【様式10別添１】賃金改善明細書（職員別）'!$A:$AB,2,FALSE)</f>
        <v>0</v>
      </c>
      <c r="C21" s="333" t="str">
        <f>【様式10】実績報告書!$W$3</f>
        <v/>
      </c>
      <c r="D21" s="334"/>
      <c r="E21" s="335"/>
    </row>
    <row r="22" spans="1:5" x14ac:dyDescent="0.4">
      <c r="A22" s="332">
        <v>21</v>
      </c>
      <c r="B22" s="333">
        <f>VLOOKUP($A22,'【様式10別添１】賃金改善明細書（職員別）'!$A:$AB,2,FALSE)</f>
        <v>0</v>
      </c>
      <c r="C22" s="333" t="str">
        <f>【様式10】実績報告書!$W$3</f>
        <v/>
      </c>
      <c r="D22" s="334"/>
      <c r="E22" s="335"/>
    </row>
    <row r="23" spans="1:5" x14ac:dyDescent="0.4">
      <c r="A23" s="332">
        <v>22</v>
      </c>
      <c r="B23" s="333">
        <f>VLOOKUP($A23,'【様式10別添１】賃金改善明細書（職員別）'!$A:$AB,2,FALSE)</f>
        <v>0</v>
      </c>
      <c r="C23" s="333" t="str">
        <f>【様式10】実績報告書!$W$3</f>
        <v/>
      </c>
      <c r="D23" s="334"/>
      <c r="E23" s="335"/>
    </row>
    <row r="24" spans="1:5" x14ac:dyDescent="0.4">
      <c r="A24" s="332">
        <v>23</v>
      </c>
      <c r="B24" s="333">
        <f>VLOOKUP($A24,'【様式10別添１】賃金改善明細書（職員別）'!$A:$AB,2,FALSE)</f>
        <v>0</v>
      </c>
      <c r="C24" s="333" t="str">
        <f>【様式10】実績報告書!$W$3</f>
        <v/>
      </c>
      <c r="D24" s="334"/>
      <c r="E24" s="335"/>
    </row>
    <row r="25" spans="1:5" x14ac:dyDescent="0.4">
      <c r="A25" s="332">
        <v>24</v>
      </c>
      <c r="B25" s="333">
        <f>VLOOKUP($A25,'【様式10別添１】賃金改善明細書（職員別）'!$A:$AB,2,FALSE)</f>
        <v>0</v>
      </c>
      <c r="C25" s="333" t="str">
        <f>【様式10】実績報告書!$W$3</f>
        <v/>
      </c>
      <c r="D25" s="334"/>
      <c r="E25" s="335"/>
    </row>
    <row r="26" spans="1:5" x14ac:dyDescent="0.4">
      <c r="A26" s="332">
        <v>25</v>
      </c>
      <c r="B26" s="333">
        <f>VLOOKUP($A26,'【様式10別添１】賃金改善明細書（職員別）'!$A:$AB,2,FALSE)</f>
        <v>0</v>
      </c>
      <c r="C26" s="333" t="str">
        <f>【様式10】実績報告書!$W$3</f>
        <v/>
      </c>
      <c r="D26" s="334"/>
      <c r="E26" s="335"/>
    </row>
    <row r="27" spans="1:5" x14ac:dyDescent="0.4">
      <c r="A27" s="332">
        <v>26</v>
      </c>
      <c r="B27" s="333">
        <f>VLOOKUP($A27,'【様式10別添１】賃金改善明細書（職員別）'!$A:$AB,2,FALSE)</f>
        <v>0</v>
      </c>
      <c r="C27" s="333" t="str">
        <f>【様式10】実績報告書!$W$3</f>
        <v/>
      </c>
      <c r="D27" s="334"/>
      <c r="E27" s="335"/>
    </row>
    <row r="28" spans="1:5" x14ac:dyDescent="0.4">
      <c r="A28" s="332">
        <v>27</v>
      </c>
      <c r="B28" s="333">
        <f>VLOOKUP($A28,'【様式10別添１】賃金改善明細書（職員別）'!$A:$AB,2,FALSE)</f>
        <v>0</v>
      </c>
      <c r="C28" s="333" t="str">
        <f>【様式10】実績報告書!$W$3</f>
        <v/>
      </c>
      <c r="D28" s="334"/>
      <c r="E28" s="335"/>
    </row>
    <row r="29" spans="1:5" x14ac:dyDescent="0.4">
      <c r="A29" s="332">
        <v>28</v>
      </c>
      <c r="B29" s="333">
        <f>VLOOKUP($A29,'【様式10別添１】賃金改善明細書（職員別）'!$A:$AB,2,FALSE)</f>
        <v>0</v>
      </c>
      <c r="C29" s="333" t="str">
        <f>【様式10】実績報告書!$W$3</f>
        <v/>
      </c>
      <c r="D29" s="334"/>
      <c r="E29" s="335"/>
    </row>
    <row r="30" spans="1:5" x14ac:dyDescent="0.4">
      <c r="A30" s="332">
        <v>29</v>
      </c>
      <c r="B30" s="333">
        <f>VLOOKUP($A30,'【様式10別添１】賃金改善明細書（職員別）'!$A:$AB,2,FALSE)</f>
        <v>0</v>
      </c>
      <c r="C30" s="333" t="str">
        <f>【様式10】実績報告書!$W$3</f>
        <v/>
      </c>
      <c r="D30" s="334"/>
      <c r="E30" s="335"/>
    </row>
    <row r="31" spans="1:5" x14ac:dyDescent="0.4">
      <c r="A31" s="332">
        <v>30</v>
      </c>
      <c r="B31" s="333">
        <f>VLOOKUP($A31,'【様式10別添１】賃金改善明細書（職員別）'!$A:$AB,2,FALSE)</f>
        <v>0</v>
      </c>
      <c r="C31" s="333" t="str">
        <f>【様式10】実績報告書!$W$3</f>
        <v/>
      </c>
      <c r="D31" s="334"/>
      <c r="E31" s="335"/>
    </row>
    <row r="32" spans="1:5" x14ac:dyDescent="0.4">
      <c r="A32" s="332">
        <v>31</v>
      </c>
      <c r="B32" s="333">
        <f>VLOOKUP($A32,'【様式10別添１】賃金改善明細書（職員別）'!$A:$AB,2,FALSE)</f>
        <v>0</v>
      </c>
      <c r="C32" s="333" t="str">
        <f>【様式10】実績報告書!$W$3</f>
        <v/>
      </c>
      <c r="D32" s="334"/>
      <c r="E32" s="335"/>
    </row>
    <row r="33" spans="1:5" x14ac:dyDescent="0.4">
      <c r="A33" s="332">
        <v>32</v>
      </c>
      <c r="B33" s="333">
        <f>VLOOKUP($A33,'【様式10別添１】賃金改善明細書（職員別）'!$A:$AB,2,FALSE)</f>
        <v>0</v>
      </c>
      <c r="C33" s="333" t="str">
        <f>【様式10】実績報告書!$W$3</f>
        <v/>
      </c>
      <c r="D33" s="334"/>
      <c r="E33" s="335"/>
    </row>
    <row r="34" spans="1:5" x14ac:dyDescent="0.4">
      <c r="A34" s="332">
        <v>33</v>
      </c>
      <c r="B34" s="333">
        <f>VLOOKUP($A34,'【様式10別添１】賃金改善明細書（職員別）'!$A:$AB,2,FALSE)</f>
        <v>0</v>
      </c>
      <c r="C34" s="333" t="str">
        <f>【様式10】実績報告書!$W$3</f>
        <v/>
      </c>
      <c r="D34" s="334"/>
      <c r="E34" s="335"/>
    </row>
    <row r="35" spans="1:5" x14ac:dyDescent="0.4">
      <c r="A35" s="332">
        <v>34</v>
      </c>
      <c r="B35" s="333">
        <f>VLOOKUP($A35,'【様式10別添１】賃金改善明細書（職員別）'!$A:$AB,2,FALSE)</f>
        <v>0</v>
      </c>
      <c r="C35" s="333" t="str">
        <f>【様式10】実績報告書!$W$3</f>
        <v/>
      </c>
      <c r="D35" s="334"/>
      <c r="E35" s="335"/>
    </row>
    <row r="36" spans="1:5" x14ac:dyDescent="0.4">
      <c r="A36" s="332">
        <v>35</v>
      </c>
      <c r="B36" s="333">
        <f>VLOOKUP($A36,'【様式10別添１】賃金改善明細書（職員別）'!$A:$AB,2,FALSE)</f>
        <v>0</v>
      </c>
      <c r="C36" s="333" t="str">
        <f>【様式10】実績報告書!$W$3</f>
        <v/>
      </c>
      <c r="D36" s="334"/>
      <c r="E36" s="335"/>
    </row>
    <row r="37" spans="1:5" x14ac:dyDescent="0.4">
      <c r="A37" s="332">
        <v>36</v>
      </c>
      <c r="B37" s="333">
        <f>VLOOKUP($A37,'【様式10別添１】賃金改善明細書（職員別）'!$A:$AB,2,FALSE)</f>
        <v>0</v>
      </c>
      <c r="C37" s="333" t="str">
        <f>【様式10】実績報告書!$W$3</f>
        <v/>
      </c>
      <c r="D37" s="334"/>
      <c r="E37" s="335"/>
    </row>
    <row r="38" spans="1:5" x14ac:dyDescent="0.4">
      <c r="A38" s="332">
        <v>37</v>
      </c>
      <c r="B38" s="333">
        <f>VLOOKUP($A38,'【様式10別添１】賃金改善明細書（職員別）'!$A:$AB,2,FALSE)</f>
        <v>0</v>
      </c>
      <c r="C38" s="333" t="str">
        <f>【様式10】実績報告書!$W$3</f>
        <v/>
      </c>
      <c r="D38" s="334"/>
      <c r="E38" s="335"/>
    </row>
    <row r="39" spans="1:5" x14ac:dyDescent="0.4">
      <c r="A39" s="332">
        <v>38</v>
      </c>
      <c r="B39" s="333">
        <f>VLOOKUP($A39,'【様式10別添１】賃金改善明細書（職員別）'!$A:$AB,2,FALSE)</f>
        <v>0</v>
      </c>
      <c r="C39" s="333" t="str">
        <f>【様式10】実績報告書!$W$3</f>
        <v/>
      </c>
      <c r="D39" s="334"/>
      <c r="E39" s="335"/>
    </row>
    <row r="40" spans="1:5" x14ac:dyDescent="0.4">
      <c r="A40" s="332">
        <v>39</v>
      </c>
      <c r="B40" s="333">
        <f>VLOOKUP($A40,'【様式10別添１】賃金改善明細書（職員別）'!$A:$AB,2,FALSE)</f>
        <v>0</v>
      </c>
      <c r="C40" s="333" t="str">
        <f>【様式10】実績報告書!$W$3</f>
        <v/>
      </c>
      <c r="D40" s="334"/>
      <c r="E40" s="335"/>
    </row>
    <row r="41" spans="1:5" x14ac:dyDescent="0.4">
      <c r="A41" s="332">
        <v>40</v>
      </c>
      <c r="B41" s="333">
        <f>VLOOKUP($A41,'【様式10別添１】賃金改善明細書（職員別）'!$A:$AB,2,FALSE)</f>
        <v>0</v>
      </c>
      <c r="C41" s="333" t="str">
        <f>【様式10】実績報告書!$W$3</f>
        <v/>
      </c>
      <c r="D41" s="334"/>
      <c r="E41" s="335"/>
    </row>
    <row r="42" spans="1:5" x14ac:dyDescent="0.4">
      <c r="A42" s="332">
        <v>41</v>
      </c>
      <c r="B42" s="333">
        <f>VLOOKUP($A42,'【様式10別添１】賃金改善明細書（職員別）'!$A:$AB,2,FALSE)</f>
        <v>0</v>
      </c>
      <c r="C42" s="333" t="str">
        <f>【様式10】実績報告書!$W$3</f>
        <v/>
      </c>
      <c r="D42" s="334"/>
      <c r="E42" s="335"/>
    </row>
    <row r="43" spans="1:5" x14ac:dyDescent="0.4">
      <c r="A43" s="332">
        <v>42</v>
      </c>
      <c r="B43" s="333">
        <f>VLOOKUP($A43,'【様式10別添１】賃金改善明細書（職員別）'!$A:$AB,2,FALSE)</f>
        <v>0</v>
      </c>
      <c r="C43" s="333" t="str">
        <f>【様式10】実績報告書!$W$3</f>
        <v/>
      </c>
      <c r="D43" s="334"/>
      <c r="E43" s="335"/>
    </row>
    <row r="44" spans="1:5" x14ac:dyDescent="0.4">
      <c r="A44" s="332">
        <v>43</v>
      </c>
      <c r="B44" s="333">
        <f>VLOOKUP($A44,'【様式10別添１】賃金改善明細書（職員別）'!$A:$AB,2,FALSE)</f>
        <v>0</v>
      </c>
      <c r="C44" s="333" t="str">
        <f>【様式10】実績報告書!$W$3</f>
        <v/>
      </c>
      <c r="D44" s="334"/>
      <c r="E44" s="335"/>
    </row>
    <row r="45" spans="1:5" x14ac:dyDescent="0.4">
      <c r="A45" s="332">
        <v>44</v>
      </c>
      <c r="B45" s="333">
        <f>VLOOKUP($A45,'【様式10別添１】賃金改善明細書（職員別）'!$A:$AB,2,FALSE)</f>
        <v>0</v>
      </c>
      <c r="C45" s="333" t="str">
        <f>【様式10】実績報告書!$W$3</f>
        <v/>
      </c>
      <c r="D45" s="334"/>
      <c r="E45" s="335"/>
    </row>
    <row r="46" spans="1:5" x14ac:dyDescent="0.4">
      <c r="A46" s="332">
        <v>45</v>
      </c>
      <c r="B46" s="333">
        <f>VLOOKUP($A46,'【様式10別添１】賃金改善明細書（職員別）'!$A:$AB,2,FALSE)</f>
        <v>0</v>
      </c>
      <c r="C46" s="333" t="str">
        <f>【様式10】実績報告書!$W$3</f>
        <v/>
      </c>
      <c r="D46" s="334"/>
      <c r="E46" s="335"/>
    </row>
    <row r="47" spans="1:5" x14ac:dyDescent="0.4">
      <c r="A47" s="332">
        <v>46</v>
      </c>
      <c r="B47" s="333">
        <f>VLOOKUP($A47,'【様式10別添１】賃金改善明細書（職員別）'!$A:$AB,2,FALSE)</f>
        <v>0</v>
      </c>
      <c r="C47" s="333" t="str">
        <f>【様式10】実績報告書!$W$3</f>
        <v/>
      </c>
      <c r="D47" s="334"/>
      <c r="E47" s="335"/>
    </row>
    <row r="48" spans="1:5" x14ac:dyDescent="0.4">
      <c r="A48" s="332">
        <v>47</v>
      </c>
      <c r="B48" s="333">
        <f>VLOOKUP($A48,'【様式10別添１】賃金改善明細書（職員別）'!$A:$AB,2,FALSE)</f>
        <v>0</v>
      </c>
      <c r="C48" s="333" t="str">
        <f>【様式10】実績報告書!$W$3</f>
        <v/>
      </c>
      <c r="D48" s="334"/>
      <c r="E48" s="335"/>
    </row>
    <row r="49" spans="1:5" x14ac:dyDescent="0.4">
      <c r="A49" s="332">
        <v>48</v>
      </c>
      <c r="B49" s="333">
        <f>VLOOKUP($A49,'【様式10別添１】賃金改善明細書（職員別）'!$A:$AB,2,FALSE)</f>
        <v>0</v>
      </c>
      <c r="C49" s="333" t="str">
        <f>【様式10】実績報告書!$W$3</f>
        <v/>
      </c>
      <c r="D49" s="334"/>
      <c r="E49" s="335"/>
    </row>
    <row r="50" spans="1:5" x14ac:dyDescent="0.4">
      <c r="A50" s="332">
        <v>49</v>
      </c>
      <c r="B50" s="333">
        <f>VLOOKUP($A50,'【様式10別添１】賃金改善明細書（職員別）'!$A:$AB,2,FALSE)</f>
        <v>0</v>
      </c>
      <c r="C50" s="333" t="str">
        <f>【様式10】実績報告書!$W$3</f>
        <v/>
      </c>
      <c r="D50" s="334"/>
      <c r="E50" s="335"/>
    </row>
    <row r="51" spans="1:5" x14ac:dyDescent="0.4">
      <c r="A51" s="332">
        <v>50</v>
      </c>
      <c r="B51" s="333">
        <f>VLOOKUP($A51,'【様式10別添１】賃金改善明細書（職員別）'!$A:$AB,2,FALSE)</f>
        <v>0</v>
      </c>
      <c r="C51" s="333" t="str">
        <f>【様式10】実績報告書!$W$3</f>
        <v/>
      </c>
      <c r="D51" s="334"/>
      <c r="E51" s="335"/>
    </row>
    <row r="52" spans="1:5" x14ac:dyDescent="0.4">
      <c r="A52" s="332">
        <v>51</v>
      </c>
      <c r="B52" s="333">
        <f>VLOOKUP($A52,'【様式10別添１】賃金改善明細書（職員別）'!$A:$AB,2,FALSE)</f>
        <v>0</v>
      </c>
      <c r="C52" s="333" t="str">
        <f>【様式10】実績報告書!$W$3</f>
        <v/>
      </c>
      <c r="D52" s="334"/>
      <c r="E52" s="335"/>
    </row>
    <row r="53" spans="1:5" x14ac:dyDescent="0.4">
      <c r="A53" s="332">
        <v>52</v>
      </c>
      <c r="B53" s="333">
        <f>VLOOKUP($A53,'【様式10別添１】賃金改善明細書（職員別）'!$A:$AB,2,FALSE)</f>
        <v>0</v>
      </c>
      <c r="C53" s="333" t="str">
        <f>【様式10】実績報告書!$W$3</f>
        <v/>
      </c>
      <c r="D53" s="334"/>
      <c r="E53" s="335"/>
    </row>
    <row r="54" spans="1:5" x14ac:dyDescent="0.4">
      <c r="A54" s="332">
        <v>53</v>
      </c>
      <c r="B54" s="333">
        <f>VLOOKUP($A54,'【様式10別添１】賃金改善明細書（職員別）'!$A:$AB,2,FALSE)</f>
        <v>0</v>
      </c>
      <c r="C54" s="333" t="str">
        <f>【様式10】実績報告書!$W$3</f>
        <v/>
      </c>
      <c r="D54" s="334"/>
      <c r="E54" s="335"/>
    </row>
    <row r="55" spans="1:5" x14ac:dyDescent="0.4">
      <c r="A55" s="332">
        <v>54</v>
      </c>
      <c r="B55" s="333">
        <f>VLOOKUP($A55,'【様式10別添１】賃金改善明細書（職員別）'!$A:$AB,2,FALSE)</f>
        <v>0</v>
      </c>
      <c r="C55" s="333" t="str">
        <f>【様式10】実績報告書!$W$3</f>
        <v/>
      </c>
      <c r="D55" s="334"/>
      <c r="E55" s="335"/>
    </row>
    <row r="56" spans="1:5" x14ac:dyDescent="0.4">
      <c r="A56" s="332">
        <v>55</v>
      </c>
      <c r="B56" s="333">
        <f>VLOOKUP($A56,'【様式10別添１】賃金改善明細書（職員別）'!$A:$AB,2,FALSE)</f>
        <v>0</v>
      </c>
      <c r="C56" s="333" t="str">
        <f>【様式10】実績報告書!$W$3</f>
        <v/>
      </c>
      <c r="D56" s="334"/>
      <c r="E56" s="335"/>
    </row>
    <row r="57" spans="1:5" x14ac:dyDescent="0.4">
      <c r="A57" s="332">
        <v>56</v>
      </c>
      <c r="B57" s="333">
        <f>VLOOKUP($A57,'【様式10別添１】賃金改善明細書（職員別）'!$A:$AB,2,FALSE)</f>
        <v>0</v>
      </c>
      <c r="C57" s="333" t="str">
        <f>【様式10】実績報告書!$W$3</f>
        <v/>
      </c>
      <c r="D57" s="334"/>
      <c r="E57" s="335"/>
    </row>
    <row r="58" spans="1:5" x14ac:dyDescent="0.4">
      <c r="A58" s="332">
        <v>57</v>
      </c>
      <c r="B58" s="333">
        <f>VLOOKUP($A58,'【様式10別添１】賃金改善明細書（職員別）'!$A:$AB,2,FALSE)</f>
        <v>0</v>
      </c>
      <c r="C58" s="333" t="str">
        <f>【様式10】実績報告書!$W$3</f>
        <v/>
      </c>
      <c r="D58" s="334"/>
      <c r="E58" s="335"/>
    </row>
    <row r="59" spans="1:5" x14ac:dyDescent="0.4">
      <c r="A59" s="332">
        <v>58</v>
      </c>
      <c r="B59" s="333">
        <f>VLOOKUP($A59,'【様式10別添１】賃金改善明細書（職員別）'!$A:$AB,2,FALSE)</f>
        <v>0</v>
      </c>
      <c r="C59" s="333" t="str">
        <f>【様式10】実績報告書!$W$3</f>
        <v/>
      </c>
      <c r="D59" s="334"/>
      <c r="E59" s="335"/>
    </row>
    <row r="60" spans="1:5" x14ac:dyDescent="0.4">
      <c r="A60" s="332">
        <v>59</v>
      </c>
      <c r="B60" s="333">
        <f>VLOOKUP($A60,'【様式10別添１】賃金改善明細書（職員別）'!$A:$AB,2,FALSE)</f>
        <v>0</v>
      </c>
      <c r="C60" s="333" t="str">
        <f>【様式10】実績報告書!$W$3</f>
        <v/>
      </c>
      <c r="D60" s="334"/>
      <c r="E60" s="335"/>
    </row>
    <row r="61" spans="1:5" x14ac:dyDescent="0.4">
      <c r="A61" s="332">
        <v>60</v>
      </c>
      <c r="B61" s="333">
        <f>VLOOKUP($A61,'【様式10別添１】賃金改善明細書（職員別）'!$A:$AB,2,FALSE)</f>
        <v>0</v>
      </c>
      <c r="C61" s="333" t="str">
        <f>【様式10】実績報告書!$W$3</f>
        <v/>
      </c>
      <c r="D61" s="334"/>
      <c r="E61" s="335"/>
    </row>
  </sheetData>
  <phoneticPr fontId="7"/>
  <pageMargins left="0.70866141732283472" right="0.70866141732283472" top="0.74803149606299213" bottom="0.74803149606299213" header="0.31496062992125984" footer="0.31496062992125984"/>
  <pageSetup paperSize="9" scale="48"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15"/>
  <sheetViews>
    <sheetView zoomScale="85" zoomScaleNormal="85" workbookViewId="0">
      <pane xSplit="3" ySplit="1" topLeftCell="D2" activePane="bottomRight" state="frozen"/>
      <selection pane="topRight"/>
      <selection pane="bottomLeft"/>
      <selection pane="bottomRight" activeCell="E1" sqref="A1:E1048576"/>
    </sheetView>
  </sheetViews>
  <sheetFormatPr defaultRowHeight="18.75" x14ac:dyDescent="0.15"/>
  <cols>
    <col min="1" max="1" width="11.875" style="188" hidden="1" customWidth="1"/>
    <col min="2" max="2" width="22.875" style="181" hidden="1" customWidth="1"/>
    <col min="3" max="3" width="49.375" style="181" hidden="1" customWidth="1"/>
    <col min="4" max="4" width="42.125" style="181" hidden="1" customWidth="1"/>
    <col min="5" max="5" width="37.75" style="181" hidden="1" customWidth="1"/>
    <col min="6" max="6" width="9" style="38" customWidth="1"/>
    <col min="7" max="16384" width="9" style="181"/>
  </cols>
  <sheetData>
    <row r="1" spans="1:5" ht="21.75" customHeight="1" x14ac:dyDescent="0.15">
      <c r="A1" s="216" t="s">
        <v>700</v>
      </c>
      <c r="B1" s="217" t="s">
        <v>701</v>
      </c>
      <c r="C1" s="217" t="s">
        <v>702</v>
      </c>
      <c r="D1" s="217" t="s">
        <v>703</v>
      </c>
      <c r="E1" s="217" t="s">
        <v>704</v>
      </c>
    </row>
    <row r="2" spans="1:5" s="38" customFormat="1" x14ac:dyDescent="0.15">
      <c r="A2" s="211" t="s">
        <v>96</v>
      </c>
      <c r="B2" s="213" t="s">
        <v>1925</v>
      </c>
      <c r="C2" s="214" t="s">
        <v>97</v>
      </c>
      <c r="D2" s="182" t="s">
        <v>705</v>
      </c>
      <c r="E2" s="182" t="s">
        <v>706</v>
      </c>
    </row>
    <row r="3" spans="1:5" s="38" customFormat="1" x14ac:dyDescent="0.15">
      <c r="A3" s="191" t="s">
        <v>104</v>
      </c>
      <c r="B3" s="213" t="s">
        <v>1925</v>
      </c>
      <c r="C3" s="215" t="s">
        <v>105</v>
      </c>
      <c r="D3" s="185" t="s">
        <v>707</v>
      </c>
      <c r="E3" s="185" t="s">
        <v>708</v>
      </c>
    </row>
    <row r="4" spans="1:5" s="38" customFormat="1" x14ac:dyDescent="0.15">
      <c r="A4" s="191" t="s">
        <v>112</v>
      </c>
      <c r="B4" s="213" t="s">
        <v>1925</v>
      </c>
      <c r="C4" s="215" t="s">
        <v>113</v>
      </c>
      <c r="D4" s="185" t="s">
        <v>709</v>
      </c>
      <c r="E4" s="185" t="s">
        <v>710</v>
      </c>
    </row>
    <row r="5" spans="1:5" s="38" customFormat="1" x14ac:dyDescent="0.15">
      <c r="A5" s="191" t="s">
        <v>120</v>
      </c>
      <c r="B5" s="213" t="s">
        <v>1925</v>
      </c>
      <c r="C5" s="215" t="s">
        <v>121</v>
      </c>
      <c r="D5" s="185" t="s">
        <v>711</v>
      </c>
      <c r="E5" s="185" t="s">
        <v>712</v>
      </c>
    </row>
    <row r="6" spans="1:5" s="38" customFormat="1" x14ac:dyDescent="0.15">
      <c r="A6" s="191" t="s">
        <v>126</v>
      </c>
      <c r="B6" s="213" t="s">
        <v>1925</v>
      </c>
      <c r="C6" s="215" t="s">
        <v>127</v>
      </c>
      <c r="D6" s="185" t="s">
        <v>711</v>
      </c>
      <c r="E6" s="185" t="s">
        <v>712</v>
      </c>
    </row>
    <row r="7" spans="1:5" s="38" customFormat="1" x14ac:dyDescent="0.15">
      <c r="A7" s="191" t="s">
        <v>134</v>
      </c>
      <c r="B7" s="213" t="s">
        <v>1925</v>
      </c>
      <c r="C7" s="215" t="s">
        <v>135</v>
      </c>
      <c r="D7" s="185" t="s">
        <v>705</v>
      </c>
      <c r="E7" s="185" t="s">
        <v>706</v>
      </c>
    </row>
    <row r="8" spans="1:5" s="38" customFormat="1" x14ac:dyDescent="0.15">
      <c r="A8" s="191" t="s">
        <v>140</v>
      </c>
      <c r="B8" s="213" t="s">
        <v>1925</v>
      </c>
      <c r="C8" s="215" t="s">
        <v>141</v>
      </c>
      <c r="D8" s="185" t="s">
        <v>713</v>
      </c>
      <c r="E8" s="185" t="s">
        <v>714</v>
      </c>
    </row>
    <row r="9" spans="1:5" s="38" customFormat="1" x14ac:dyDescent="0.15">
      <c r="A9" s="191" t="s">
        <v>146</v>
      </c>
      <c r="B9" s="213" t="s">
        <v>1925</v>
      </c>
      <c r="C9" s="215" t="s">
        <v>147</v>
      </c>
      <c r="D9" s="185" t="s">
        <v>715</v>
      </c>
      <c r="E9" s="185" t="s">
        <v>716</v>
      </c>
    </row>
    <row r="10" spans="1:5" s="38" customFormat="1" x14ac:dyDescent="0.15">
      <c r="A10" s="191" t="s">
        <v>154</v>
      </c>
      <c r="B10" s="213" t="s">
        <v>1925</v>
      </c>
      <c r="C10" s="215" t="s">
        <v>155</v>
      </c>
      <c r="D10" s="185" t="s">
        <v>711</v>
      </c>
      <c r="E10" s="185" t="s">
        <v>712</v>
      </c>
    </row>
    <row r="11" spans="1:5" s="38" customFormat="1" x14ac:dyDescent="0.15">
      <c r="A11" s="191" t="s">
        <v>162</v>
      </c>
      <c r="B11" s="213" t="s">
        <v>1925</v>
      </c>
      <c r="C11" s="215" t="s">
        <v>163</v>
      </c>
      <c r="D11" s="185" t="s">
        <v>717</v>
      </c>
      <c r="E11" s="185" t="s">
        <v>718</v>
      </c>
    </row>
    <row r="12" spans="1:5" s="38" customFormat="1" x14ac:dyDescent="0.15">
      <c r="A12" s="191" t="s">
        <v>169</v>
      </c>
      <c r="B12" s="213" t="s">
        <v>1925</v>
      </c>
      <c r="C12" s="215" t="s">
        <v>170</v>
      </c>
      <c r="D12" s="185" t="s">
        <v>719</v>
      </c>
      <c r="E12" s="185" t="s">
        <v>720</v>
      </c>
    </row>
    <row r="13" spans="1:5" s="38" customFormat="1" x14ac:dyDescent="0.15">
      <c r="A13" s="191" t="s">
        <v>177</v>
      </c>
      <c r="B13" s="213" t="s">
        <v>1925</v>
      </c>
      <c r="C13" s="215" t="s">
        <v>178</v>
      </c>
      <c r="D13" s="185" t="s">
        <v>721</v>
      </c>
      <c r="E13" s="185" t="s">
        <v>722</v>
      </c>
    </row>
    <row r="14" spans="1:5" s="38" customFormat="1" x14ac:dyDescent="0.15">
      <c r="A14" s="191" t="s">
        <v>185</v>
      </c>
      <c r="B14" s="213" t="s">
        <v>1925</v>
      </c>
      <c r="C14" s="215" t="s">
        <v>186</v>
      </c>
      <c r="D14" s="185" t="s">
        <v>723</v>
      </c>
      <c r="E14" s="185" t="s">
        <v>724</v>
      </c>
    </row>
    <row r="15" spans="1:5" s="38" customFormat="1" x14ac:dyDescent="0.15">
      <c r="A15" s="191" t="s">
        <v>193</v>
      </c>
      <c r="B15" s="213" t="s">
        <v>1925</v>
      </c>
      <c r="C15" s="215" t="s">
        <v>194</v>
      </c>
      <c r="D15" s="185" t="s">
        <v>725</v>
      </c>
      <c r="E15" s="185" t="s">
        <v>726</v>
      </c>
    </row>
    <row r="16" spans="1:5" s="38" customFormat="1" x14ac:dyDescent="0.15">
      <c r="A16" s="191" t="s">
        <v>201</v>
      </c>
      <c r="B16" s="213" t="s">
        <v>1925</v>
      </c>
      <c r="C16" s="215" t="s">
        <v>727</v>
      </c>
      <c r="D16" s="185" t="s">
        <v>728</v>
      </c>
      <c r="E16" s="185" t="s">
        <v>729</v>
      </c>
    </row>
    <row r="17" spans="1:5" s="38" customFormat="1" x14ac:dyDescent="0.15">
      <c r="A17" s="191" t="s">
        <v>205</v>
      </c>
      <c r="B17" s="213" t="s">
        <v>1925</v>
      </c>
      <c r="C17" s="215" t="s">
        <v>730</v>
      </c>
      <c r="D17" s="185" t="s">
        <v>731</v>
      </c>
      <c r="E17" s="185" t="s">
        <v>732</v>
      </c>
    </row>
    <row r="18" spans="1:5" s="38" customFormat="1" x14ac:dyDescent="0.15">
      <c r="A18" s="191" t="s">
        <v>209</v>
      </c>
      <c r="B18" s="213" t="s">
        <v>1925</v>
      </c>
      <c r="C18" s="215" t="s">
        <v>733</v>
      </c>
      <c r="D18" s="185" t="s">
        <v>1170</v>
      </c>
      <c r="E18" s="185" t="s">
        <v>734</v>
      </c>
    </row>
    <row r="19" spans="1:5" s="38" customFormat="1" x14ac:dyDescent="0.15">
      <c r="A19" s="191" t="s">
        <v>222</v>
      </c>
      <c r="B19" s="213" t="s">
        <v>1925</v>
      </c>
      <c r="C19" s="215" t="s">
        <v>223</v>
      </c>
      <c r="D19" s="185" t="s">
        <v>736</v>
      </c>
      <c r="E19" s="185" t="s">
        <v>737</v>
      </c>
    </row>
    <row r="20" spans="1:5" s="38" customFormat="1" x14ac:dyDescent="0.15">
      <c r="A20" s="191" t="s">
        <v>230</v>
      </c>
      <c r="B20" s="213" t="s">
        <v>1925</v>
      </c>
      <c r="C20" s="215" t="s">
        <v>231</v>
      </c>
      <c r="D20" s="185" t="s">
        <v>738</v>
      </c>
      <c r="E20" s="185" t="s">
        <v>739</v>
      </c>
    </row>
    <row r="21" spans="1:5" s="38" customFormat="1" x14ac:dyDescent="0.15">
      <c r="A21" s="191" t="s">
        <v>234</v>
      </c>
      <c r="B21" s="213" t="s">
        <v>1925</v>
      </c>
      <c r="C21" s="215" t="s">
        <v>235</v>
      </c>
      <c r="D21" s="185" t="s">
        <v>740</v>
      </c>
      <c r="E21" s="185" t="s">
        <v>741</v>
      </c>
    </row>
    <row r="22" spans="1:5" s="38" customFormat="1" x14ac:dyDescent="0.15">
      <c r="A22" s="191" t="s">
        <v>242</v>
      </c>
      <c r="B22" s="213" t="s">
        <v>1925</v>
      </c>
      <c r="C22" s="215" t="s">
        <v>243</v>
      </c>
      <c r="D22" s="185" t="s">
        <v>742</v>
      </c>
      <c r="E22" s="185" t="s">
        <v>743</v>
      </c>
    </row>
    <row r="23" spans="1:5" s="38" customFormat="1" x14ac:dyDescent="0.15">
      <c r="A23" s="191" t="s">
        <v>250</v>
      </c>
      <c r="B23" s="213" t="s">
        <v>1925</v>
      </c>
      <c r="C23" s="215" t="s">
        <v>744</v>
      </c>
      <c r="D23" s="185" t="s">
        <v>745</v>
      </c>
      <c r="E23" s="185" t="s">
        <v>739</v>
      </c>
    </row>
    <row r="24" spans="1:5" s="38" customFormat="1" x14ac:dyDescent="0.15">
      <c r="A24" s="191" t="s">
        <v>258</v>
      </c>
      <c r="B24" s="213" t="s">
        <v>1925</v>
      </c>
      <c r="C24" s="215" t="s">
        <v>259</v>
      </c>
      <c r="D24" s="185" t="s">
        <v>746</v>
      </c>
      <c r="E24" s="185" t="s">
        <v>747</v>
      </c>
    </row>
    <row r="25" spans="1:5" s="38" customFormat="1" x14ac:dyDescent="0.15">
      <c r="A25" s="191" t="s">
        <v>266</v>
      </c>
      <c r="B25" s="213" t="s">
        <v>1925</v>
      </c>
      <c r="C25" s="215" t="s">
        <v>748</v>
      </c>
      <c r="D25" s="185" t="s">
        <v>749</v>
      </c>
      <c r="E25" s="185" t="s">
        <v>750</v>
      </c>
    </row>
    <row r="26" spans="1:5" s="38" customFormat="1" x14ac:dyDescent="0.15">
      <c r="A26" s="191" t="s">
        <v>277</v>
      </c>
      <c r="B26" s="213" t="s">
        <v>1925</v>
      </c>
      <c r="C26" s="215" t="s">
        <v>1171</v>
      </c>
      <c r="D26" s="185" t="s">
        <v>1172</v>
      </c>
      <c r="E26" s="185" t="s">
        <v>1173</v>
      </c>
    </row>
    <row r="27" spans="1:5" s="38" customFormat="1" x14ac:dyDescent="0.15">
      <c r="A27" s="191" t="s">
        <v>98</v>
      </c>
      <c r="B27" s="213" t="s">
        <v>1925</v>
      </c>
      <c r="C27" s="215" t="s">
        <v>99</v>
      </c>
      <c r="D27" s="185" t="s">
        <v>751</v>
      </c>
      <c r="E27" s="185" t="s">
        <v>752</v>
      </c>
    </row>
    <row r="28" spans="1:5" s="38" customFormat="1" x14ac:dyDescent="0.15">
      <c r="A28" s="191" t="s">
        <v>106</v>
      </c>
      <c r="B28" s="213" t="s">
        <v>1925</v>
      </c>
      <c r="C28" s="215" t="s">
        <v>107</v>
      </c>
      <c r="D28" s="185" t="s">
        <v>753</v>
      </c>
      <c r="E28" s="185" t="s">
        <v>754</v>
      </c>
    </row>
    <row r="29" spans="1:5" s="38" customFormat="1" x14ac:dyDescent="0.15">
      <c r="A29" s="191" t="s">
        <v>114</v>
      </c>
      <c r="B29" s="213" t="s">
        <v>1925</v>
      </c>
      <c r="C29" s="215" t="s">
        <v>115</v>
      </c>
      <c r="D29" s="185" t="s">
        <v>709</v>
      </c>
      <c r="E29" s="185" t="s">
        <v>710</v>
      </c>
    </row>
    <row r="30" spans="1:5" s="38" customFormat="1" x14ac:dyDescent="0.15">
      <c r="A30" s="191" t="s">
        <v>128</v>
      </c>
      <c r="B30" s="213" t="s">
        <v>1925</v>
      </c>
      <c r="C30" s="215" t="s">
        <v>129</v>
      </c>
      <c r="D30" s="185" t="s">
        <v>757</v>
      </c>
      <c r="E30" s="185" t="s">
        <v>758</v>
      </c>
    </row>
    <row r="31" spans="1:5" s="38" customFormat="1" x14ac:dyDescent="0.15">
      <c r="A31" s="191" t="s">
        <v>136</v>
      </c>
      <c r="B31" s="213" t="s">
        <v>1925</v>
      </c>
      <c r="C31" s="215" t="s">
        <v>137</v>
      </c>
      <c r="D31" s="185" t="s">
        <v>759</v>
      </c>
      <c r="E31" s="185" t="s">
        <v>760</v>
      </c>
    </row>
    <row r="32" spans="1:5" s="38" customFormat="1" x14ac:dyDescent="0.15">
      <c r="A32" s="191" t="s">
        <v>148</v>
      </c>
      <c r="B32" s="213" t="s">
        <v>1925</v>
      </c>
      <c r="C32" s="215" t="s">
        <v>149</v>
      </c>
      <c r="D32" s="185" t="s">
        <v>761</v>
      </c>
      <c r="E32" s="185" t="s">
        <v>762</v>
      </c>
    </row>
    <row r="33" spans="1:5" s="38" customFormat="1" x14ac:dyDescent="0.15">
      <c r="A33" s="191" t="s">
        <v>156</v>
      </c>
      <c r="B33" s="213" t="s">
        <v>1925</v>
      </c>
      <c r="C33" s="215" t="s">
        <v>157</v>
      </c>
      <c r="D33" s="185" t="s">
        <v>763</v>
      </c>
      <c r="E33" s="185" t="s">
        <v>764</v>
      </c>
    </row>
    <row r="34" spans="1:5" s="38" customFormat="1" x14ac:dyDescent="0.15">
      <c r="A34" s="191" t="s">
        <v>164</v>
      </c>
      <c r="B34" s="213" t="s">
        <v>1925</v>
      </c>
      <c r="C34" s="215" t="s">
        <v>165</v>
      </c>
      <c r="D34" s="185" t="s">
        <v>765</v>
      </c>
      <c r="E34" s="185" t="s">
        <v>766</v>
      </c>
    </row>
    <row r="35" spans="1:5" s="38" customFormat="1" x14ac:dyDescent="0.15">
      <c r="A35" s="191" t="s">
        <v>171</v>
      </c>
      <c r="B35" s="213" t="s">
        <v>1925</v>
      </c>
      <c r="C35" s="215" t="s">
        <v>172</v>
      </c>
      <c r="D35" s="185" t="s">
        <v>767</v>
      </c>
      <c r="E35" s="185" t="s">
        <v>768</v>
      </c>
    </row>
    <row r="36" spans="1:5" s="38" customFormat="1" x14ac:dyDescent="0.15">
      <c r="A36" s="191" t="s">
        <v>179</v>
      </c>
      <c r="B36" s="213" t="s">
        <v>1925</v>
      </c>
      <c r="C36" s="215" t="s">
        <v>180</v>
      </c>
      <c r="D36" s="185" t="s">
        <v>769</v>
      </c>
      <c r="E36" s="185" t="s">
        <v>770</v>
      </c>
    </row>
    <row r="37" spans="1:5" s="38" customFormat="1" x14ac:dyDescent="0.15">
      <c r="A37" s="191" t="s">
        <v>187</v>
      </c>
      <c r="B37" s="213" t="s">
        <v>1925</v>
      </c>
      <c r="C37" s="215" t="s">
        <v>188</v>
      </c>
      <c r="D37" s="185" t="s">
        <v>771</v>
      </c>
      <c r="E37" s="185" t="s">
        <v>772</v>
      </c>
    </row>
    <row r="38" spans="1:5" s="38" customFormat="1" x14ac:dyDescent="0.15">
      <c r="A38" s="191" t="s">
        <v>195</v>
      </c>
      <c r="B38" s="213" t="s">
        <v>1925</v>
      </c>
      <c r="C38" s="215" t="s">
        <v>196</v>
      </c>
      <c r="D38" s="185" t="s">
        <v>773</v>
      </c>
      <c r="E38" s="185" t="s">
        <v>774</v>
      </c>
    </row>
    <row r="39" spans="1:5" s="38" customFormat="1" x14ac:dyDescent="0.15">
      <c r="A39" s="191" t="s">
        <v>203</v>
      </c>
      <c r="B39" s="213" t="s">
        <v>1925</v>
      </c>
      <c r="C39" s="215" t="s">
        <v>204</v>
      </c>
      <c r="D39" s="185" t="s">
        <v>728</v>
      </c>
      <c r="E39" s="185" t="s">
        <v>729</v>
      </c>
    </row>
    <row r="40" spans="1:5" s="38" customFormat="1" x14ac:dyDescent="0.15">
      <c r="A40" s="191" t="s">
        <v>207</v>
      </c>
      <c r="B40" s="213" t="s">
        <v>1925</v>
      </c>
      <c r="C40" s="215" t="s">
        <v>208</v>
      </c>
      <c r="D40" s="185" t="s">
        <v>769</v>
      </c>
      <c r="E40" s="185" t="s">
        <v>770</v>
      </c>
    </row>
    <row r="41" spans="1:5" s="38" customFormat="1" x14ac:dyDescent="0.15">
      <c r="A41" s="191" t="s">
        <v>211</v>
      </c>
      <c r="B41" s="213" t="s">
        <v>1925</v>
      </c>
      <c r="C41" s="215" t="s">
        <v>212</v>
      </c>
      <c r="D41" s="185" t="s">
        <v>769</v>
      </c>
      <c r="E41" s="185" t="s">
        <v>770</v>
      </c>
    </row>
    <row r="42" spans="1:5" s="38" customFormat="1" x14ac:dyDescent="0.15">
      <c r="A42" s="191" t="s">
        <v>217</v>
      </c>
      <c r="B42" s="213" t="s">
        <v>1925</v>
      </c>
      <c r="C42" s="215" t="s">
        <v>1926</v>
      </c>
      <c r="D42" s="185" t="s">
        <v>775</v>
      </c>
      <c r="E42" s="185" t="s">
        <v>776</v>
      </c>
    </row>
    <row r="43" spans="1:5" s="38" customFormat="1" x14ac:dyDescent="0.15">
      <c r="A43" s="191" t="s">
        <v>224</v>
      </c>
      <c r="B43" s="213" t="s">
        <v>1925</v>
      </c>
      <c r="C43" s="215" t="s">
        <v>777</v>
      </c>
      <c r="D43" s="185" t="s">
        <v>778</v>
      </c>
      <c r="E43" s="185" t="s">
        <v>779</v>
      </c>
    </row>
    <row r="44" spans="1:5" s="38" customFormat="1" x14ac:dyDescent="0.15">
      <c r="A44" s="191" t="s">
        <v>232</v>
      </c>
      <c r="B44" s="213" t="s">
        <v>1925</v>
      </c>
      <c r="C44" s="215" t="s">
        <v>780</v>
      </c>
      <c r="D44" s="185" t="s">
        <v>781</v>
      </c>
      <c r="E44" s="185" t="s">
        <v>782</v>
      </c>
    </row>
    <row r="45" spans="1:5" s="38" customFormat="1" x14ac:dyDescent="0.15">
      <c r="A45" s="191" t="s">
        <v>236</v>
      </c>
      <c r="B45" s="213" t="s">
        <v>1925</v>
      </c>
      <c r="C45" s="215" t="s">
        <v>783</v>
      </c>
      <c r="D45" s="185" t="s">
        <v>769</v>
      </c>
      <c r="E45" s="185" t="s">
        <v>770</v>
      </c>
    </row>
    <row r="46" spans="1:5" s="38" customFormat="1" x14ac:dyDescent="0.15">
      <c r="A46" s="191" t="s">
        <v>244</v>
      </c>
      <c r="B46" s="213" t="s">
        <v>1925</v>
      </c>
      <c r="C46" s="215" t="s">
        <v>245</v>
      </c>
      <c r="D46" s="185" t="s">
        <v>757</v>
      </c>
      <c r="E46" s="185" t="s">
        <v>758</v>
      </c>
    </row>
    <row r="47" spans="1:5" s="38" customFormat="1" x14ac:dyDescent="0.15">
      <c r="A47" s="191" t="s">
        <v>252</v>
      </c>
      <c r="B47" s="213" t="s">
        <v>1925</v>
      </c>
      <c r="C47" s="215" t="s">
        <v>1174</v>
      </c>
      <c r="D47" s="185" t="s">
        <v>784</v>
      </c>
      <c r="E47" s="185" t="s">
        <v>785</v>
      </c>
    </row>
    <row r="48" spans="1:5" s="38" customFormat="1" x14ac:dyDescent="0.15">
      <c r="A48" s="191" t="s">
        <v>260</v>
      </c>
      <c r="B48" s="213" t="s">
        <v>1925</v>
      </c>
      <c r="C48" s="215" t="s">
        <v>261</v>
      </c>
      <c r="D48" s="185" t="s">
        <v>775</v>
      </c>
      <c r="E48" s="185" t="s">
        <v>776</v>
      </c>
    </row>
    <row r="49" spans="1:5" s="38" customFormat="1" x14ac:dyDescent="0.15">
      <c r="A49" s="191" t="s">
        <v>786</v>
      </c>
      <c r="B49" s="213" t="s">
        <v>1925</v>
      </c>
      <c r="C49" s="215" t="s">
        <v>787</v>
      </c>
      <c r="D49" s="185" t="s">
        <v>1175</v>
      </c>
      <c r="E49" s="185" t="s">
        <v>788</v>
      </c>
    </row>
    <row r="50" spans="1:5" s="38" customFormat="1" x14ac:dyDescent="0.15">
      <c r="A50" s="191" t="s">
        <v>271</v>
      </c>
      <c r="B50" s="213" t="s">
        <v>1925</v>
      </c>
      <c r="C50" s="215" t="s">
        <v>789</v>
      </c>
      <c r="D50" s="185" t="s">
        <v>745</v>
      </c>
      <c r="E50" s="185" t="s">
        <v>739</v>
      </c>
    </row>
    <row r="51" spans="1:5" s="38" customFormat="1" x14ac:dyDescent="0.15">
      <c r="A51" s="191" t="s">
        <v>279</v>
      </c>
      <c r="B51" s="213" t="s">
        <v>1925</v>
      </c>
      <c r="C51" s="215" t="s">
        <v>790</v>
      </c>
      <c r="D51" s="185" t="s">
        <v>791</v>
      </c>
      <c r="E51" s="185" t="s">
        <v>792</v>
      </c>
    </row>
    <row r="52" spans="1:5" s="38" customFormat="1" x14ac:dyDescent="0.15">
      <c r="A52" s="191" t="s">
        <v>286</v>
      </c>
      <c r="B52" s="213" t="s">
        <v>1925</v>
      </c>
      <c r="C52" s="215" t="s">
        <v>287</v>
      </c>
      <c r="D52" s="185" t="s">
        <v>793</v>
      </c>
      <c r="E52" s="185" t="s">
        <v>794</v>
      </c>
    </row>
    <row r="53" spans="1:5" s="38" customFormat="1" x14ac:dyDescent="0.15">
      <c r="A53" s="191" t="s">
        <v>292</v>
      </c>
      <c r="B53" s="213" t="s">
        <v>1925</v>
      </c>
      <c r="C53" s="215" t="s">
        <v>795</v>
      </c>
      <c r="D53" s="185" t="s">
        <v>1927</v>
      </c>
      <c r="E53" s="185" t="s">
        <v>796</v>
      </c>
    </row>
    <row r="54" spans="1:5" s="38" customFormat="1" x14ac:dyDescent="0.15">
      <c r="A54" s="191" t="s">
        <v>797</v>
      </c>
      <c r="B54" s="213" t="s">
        <v>1925</v>
      </c>
      <c r="C54" s="215" t="s">
        <v>297</v>
      </c>
      <c r="D54" s="185" t="s">
        <v>755</v>
      </c>
      <c r="E54" s="185" t="s">
        <v>756</v>
      </c>
    </row>
    <row r="55" spans="1:5" s="38" customFormat="1" x14ac:dyDescent="0.15">
      <c r="A55" s="191" t="s">
        <v>799</v>
      </c>
      <c r="B55" s="213" t="s">
        <v>1925</v>
      </c>
      <c r="C55" s="215" t="s">
        <v>800</v>
      </c>
      <c r="D55" s="185" t="s">
        <v>1928</v>
      </c>
      <c r="E55" s="185" t="s">
        <v>801</v>
      </c>
    </row>
    <row r="56" spans="1:5" s="38" customFormat="1" x14ac:dyDescent="0.15">
      <c r="A56" s="191" t="s">
        <v>312</v>
      </c>
      <c r="B56" s="213" t="s">
        <v>1925</v>
      </c>
      <c r="C56" s="215" t="s">
        <v>1176</v>
      </c>
      <c r="D56" s="185" t="s">
        <v>1177</v>
      </c>
      <c r="E56" s="185" t="s">
        <v>1178</v>
      </c>
    </row>
    <row r="57" spans="1:5" s="38" customFormat="1" x14ac:dyDescent="0.15">
      <c r="A57" s="191" t="s">
        <v>318</v>
      </c>
      <c r="B57" s="213" t="s">
        <v>1925</v>
      </c>
      <c r="C57" s="215" t="s">
        <v>1179</v>
      </c>
      <c r="D57" s="185" t="s">
        <v>1928</v>
      </c>
      <c r="E57" s="185" t="s">
        <v>801</v>
      </c>
    </row>
    <row r="58" spans="1:5" s="38" customFormat="1" x14ac:dyDescent="0.15">
      <c r="A58" s="191" t="s">
        <v>324</v>
      </c>
      <c r="B58" s="213" t="s">
        <v>1925</v>
      </c>
      <c r="C58" s="215" t="s">
        <v>1180</v>
      </c>
      <c r="D58" s="185" t="s">
        <v>1181</v>
      </c>
      <c r="E58" s="185" t="s">
        <v>1182</v>
      </c>
    </row>
    <row r="59" spans="1:5" s="38" customFormat="1" x14ac:dyDescent="0.15">
      <c r="A59" s="191" t="s">
        <v>1929</v>
      </c>
      <c r="B59" s="213" t="s">
        <v>1925</v>
      </c>
      <c r="C59" s="215" t="s">
        <v>1930</v>
      </c>
      <c r="D59" s="185" t="s">
        <v>775</v>
      </c>
      <c r="E59" s="185" t="s">
        <v>776</v>
      </c>
    </row>
    <row r="60" spans="1:5" s="38" customFormat="1" x14ac:dyDescent="0.15">
      <c r="A60" s="191" t="s">
        <v>1931</v>
      </c>
      <c r="B60" s="213" t="s">
        <v>1925</v>
      </c>
      <c r="C60" s="215" t="s">
        <v>557</v>
      </c>
      <c r="D60" s="185" t="s">
        <v>872</v>
      </c>
      <c r="E60" s="185" t="s">
        <v>873</v>
      </c>
    </row>
    <row r="61" spans="1:5" s="38" customFormat="1" x14ac:dyDescent="0.15">
      <c r="A61" s="191" t="s">
        <v>100</v>
      </c>
      <c r="B61" s="213" t="s">
        <v>1925</v>
      </c>
      <c r="C61" s="215" t="s">
        <v>101</v>
      </c>
      <c r="D61" s="185" t="s">
        <v>802</v>
      </c>
      <c r="E61" s="185" t="s">
        <v>803</v>
      </c>
    </row>
    <row r="62" spans="1:5" s="38" customFormat="1" x14ac:dyDescent="0.15">
      <c r="A62" s="191" t="s">
        <v>108</v>
      </c>
      <c r="B62" s="213" t="s">
        <v>1925</v>
      </c>
      <c r="C62" s="215" t="s">
        <v>109</v>
      </c>
      <c r="D62" s="185" t="s">
        <v>705</v>
      </c>
      <c r="E62" s="185" t="s">
        <v>706</v>
      </c>
    </row>
    <row r="63" spans="1:5" s="38" customFormat="1" x14ac:dyDescent="0.15">
      <c r="A63" s="191" t="s">
        <v>116</v>
      </c>
      <c r="B63" s="213" t="s">
        <v>1925</v>
      </c>
      <c r="C63" s="215" t="s">
        <v>117</v>
      </c>
      <c r="D63" s="185" t="s">
        <v>761</v>
      </c>
      <c r="E63" s="185" t="s">
        <v>762</v>
      </c>
    </row>
    <row r="64" spans="1:5" s="38" customFormat="1" x14ac:dyDescent="0.15">
      <c r="A64" s="191" t="s">
        <v>122</v>
      </c>
      <c r="B64" s="213" t="s">
        <v>1925</v>
      </c>
      <c r="C64" s="215" t="s">
        <v>123</v>
      </c>
      <c r="D64" s="185" t="s">
        <v>713</v>
      </c>
      <c r="E64" s="185" t="s">
        <v>714</v>
      </c>
    </row>
    <row r="65" spans="1:5" s="38" customFormat="1" x14ac:dyDescent="0.15">
      <c r="A65" s="191" t="s">
        <v>130</v>
      </c>
      <c r="B65" s="213" t="s">
        <v>1925</v>
      </c>
      <c r="C65" s="215" t="s">
        <v>131</v>
      </c>
      <c r="D65" s="185" t="s">
        <v>804</v>
      </c>
      <c r="E65" s="185" t="s">
        <v>805</v>
      </c>
    </row>
    <row r="66" spans="1:5" s="38" customFormat="1" x14ac:dyDescent="0.15">
      <c r="A66" s="191" t="s">
        <v>138</v>
      </c>
      <c r="B66" s="213" t="s">
        <v>1925</v>
      </c>
      <c r="C66" s="215" t="s">
        <v>139</v>
      </c>
      <c r="D66" s="185" t="s">
        <v>804</v>
      </c>
      <c r="E66" s="185" t="s">
        <v>805</v>
      </c>
    </row>
    <row r="67" spans="1:5" s="38" customFormat="1" x14ac:dyDescent="0.15">
      <c r="A67" s="191" t="s">
        <v>142</v>
      </c>
      <c r="B67" s="213" t="s">
        <v>1925</v>
      </c>
      <c r="C67" s="215" t="s">
        <v>143</v>
      </c>
      <c r="D67" s="185" t="s">
        <v>804</v>
      </c>
      <c r="E67" s="185" t="s">
        <v>805</v>
      </c>
    </row>
    <row r="68" spans="1:5" s="38" customFormat="1" x14ac:dyDescent="0.15">
      <c r="A68" s="191" t="s">
        <v>150</v>
      </c>
      <c r="B68" s="213" t="s">
        <v>1925</v>
      </c>
      <c r="C68" s="215" t="s">
        <v>151</v>
      </c>
      <c r="D68" s="185" t="s">
        <v>728</v>
      </c>
      <c r="E68" s="185" t="s">
        <v>729</v>
      </c>
    </row>
    <row r="69" spans="1:5" s="38" customFormat="1" x14ac:dyDescent="0.15">
      <c r="A69" s="191" t="s">
        <v>158</v>
      </c>
      <c r="B69" s="213" t="s">
        <v>1925</v>
      </c>
      <c r="C69" s="215" t="s">
        <v>159</v>
      </c>
      <c r="D69" s="185" t="s">
        <v>806</v>
      </c>
      <c r="E69" s="185" t="s">
        <v>807</v>
      </c>
    </row>
    <row r="70" spans="1:5" s="38" customFormat="1" x14ac:dyDescent="0.15">
      <c r="A70" s="191" t="s">
        <v>166</v>
      </c>
      <c r="B70" s="213" t="s">
        <v>1925</v>
      </c>
      <c r="C70" s="215" t="s">
        <v>167</v>
      </c>
      <c r="D70" s="185" t="s">
        <v>808</v>
      </c>
      <c r="E70" s="185" t="s">
        <v>726</v>
      </c>
    </row>
    <row r="71" spans="1:5" s="38" customFormat="1" x14ac:dyDescent="0.15">
      <c r="A71" s="191" t="s">
        <v>173</v>
      </c>
      <c r="B71" s="213" t="s">
        <v>1925</v>
      </c>
      <c r="C71" s="215" t="s">
        <v>174</v>
      </c>
      <c r="D71" s="185" t="s">
        <v>809</v>
      </c>
      <c r="E71" s="185" t="s">
        <v>810</v>
      </c>
    </row>
    <row r="72" spans="1:5" s="38" customFormat="1" x14ac:dyDescent="0.15">
      <c r="A72" s="191" t="s">
        <v>181</v>
      </c>
      <c r="B72" s="213" t="s">
        <v>1925</v>
      </c>
      <c r="C72" s="215" t="s">
        <v>182</v>
      </c>
      <c r="D72" s="185" t="s">
        <v>771</v>
      </c>
      <c r="E72" s="185" t="s">
        <v>772</v>
      </c>
    </row>
    <row r="73" spans="1:5" s="38" customFormat="1" x14ac:dyDescent="0.15">
      <c r="A73" s="191" t="s">
        <v>189</v>
      </c>
      <c r="B73" s="213" t="s">
        <v>1925</v>
      </c>
      <c r="C73" s="215" t="s">
        <v>190</v>
      </c>
      <c r="D73" s="185" t="s">
        <v>769</v>
      </c>
      <c r="E73" s="185" t="s">
        <v>770</v>
      </c>
    </row>
    <row r="74" spans="1:5" s="38" customFormat="1" x14ac:dyDescent="0.15">
      <c r="A74" s="191" t="s">
        <v>197</v>
      </c>
      <c r="B74" s="213" t="s">
        <v>1925</v>
      </c>
      <c r="C74" s="215" t="s">
        <v>198</v>
      </c>
      <c r="D74" s="185" t="s">
        <v>1183</v>
      </c>
      <c r="E74" s="185" t="s">
        <v>811</v>
      </c>
    </row>
    <row r="75" spans="1:5" s="38" customFormat="1" x14ac:dyDescent="0.15">
      <c r="A75" s="191" t="s">
        <v>213</v>
      </c>
      <c r="B75" s="213" t="s">
        <v>1925</v>
      </c>
      <c r="C75" s="215" t="s">
        <v>814</v>
      </c>
      <c r="D75" s="185" t="s">
        <v>731</v>
      </c>
      <c r="E75" s="185" t="s">
        <v>732</v>
      </c>
    </row>
    <row r="76" spans="1:5" s="38" customFormat="1" x14ac:dyDescent="0.15">
      <c r="A76" s="191" t="s">
        <v>218</v>
      </c>
      <c r="B76" s="213" t="s">
        <v>1925</v>
      </c>
      <c r="C76" s="215" t="s">
        <v>815</v>
      </c>
      <c r="D76" s="185" t="s">
        <v>816</v>
      </c>
      <c r="E76" s="185" t="s">
        <v>817</v>
      </c>
    </row>
    <row r="77" spans="1:5" s="38" customFormat="1" x14ac:dyDescent="0.15">
      <c r="A77" s="191" t="s">
        <v>226</v>
      </c>
      <c r="B77" s="213" t="s">
        <v>1925</v>
      </c>
      <c r="C77" s="215" t="s">
        <v>818</v>
      </c>
      <c r="D77" s="185" t="s">
        <v>761</v>
      </c>
      <c r="E77" s="185" t="s">
        <v>762</v>
      </c>
    </row>
    <row r="78" spans="1:5" s="38" customFormat="1" x14ac:dyDescent="0.15">
      <c r="A78" s="191" t="s">
        <v>238</v>
      </c>
      <c r="B78" s="213" t="s">
        <v>1925</v>
      </c>
      <c r="C78" s="215" t="s">
        <v>239</v>
      </c>
      <c r="D78" s="185" t="s">
        <v>820</v>
      </c>
      <c r="E78" s="185" t="s">
        <v>821</v>
      </c>
    </row>
    <row r="79" spans="1:5" s="38" customFormat="1" x14ac:dyDescent="0.15">
      <c r="A79" s="191" t="s">
        <v>246</v>
      </c>
      <c r="B79" s="213" t="s">
        <v>1925</v>
      </c>
      <c r="C79" s="215" t="s">
        <v>247</v>
      </c>
      <c r="D79" s="185" t="s">
        <v>822</v>
      </c>
      <c r="E79" s="185" t="s">
        <v>823</v>
      </c>
    </row>
    <row r="80" spans="1:5" s="38" customFormat="1" x14ac:dyDescent="0.15">
      <c r="A80" s="191" t="s">
        <v>254</v>
      </c>
      <c r="B80" s="213" t="s">
        <v>1925</v>
      </c>
      <c r="C80" s="215" t="s">
        <v>255</v>
      </c>
      <c r="D80" s="185" t="s">
        <v>775</v>
      </c>
      <c r="E80" s="185" t="s">
        <v>776</v>
      </c>
    </row>
    <row r="81" spans="1:5" s="38" customFormat="1" x14ac:dyDescent="0.15">
      <c r="A81" s="191" t="s">
        <v>262</v>
      </c>
      <c r="B81" s="213" t="s">
        <v>1925</v>
      </c>
      <c r="C81" s="215" t="s">
        <v>824</v>
      </c>
      <c r="D81" s="185" t="s">
        <v>825</v>
      </c>
      <c r="E81" s="185" t="s">
        <v>826</v>
      </c>
    </row>
    <row r="82" spans="1:5" s="38" customFormat="1" x14ac:dyDescent="0.15">
      <c r="A82" s="191" t="s">
        <v>273</v>
      </c>
      <c r="B82" s="213" t="s">
        <v>1925</v>
      </c>
      <c r="C82" s="215" t="s">
        <v>274</v>
      </c>
      <c r="D82" s="185" t="s">
        <v>827</v>
      </c>
      <c r="E82" s="185" t="s">
        <v>828</v>
      </c>
    </row>
    <row r="83" spans="1:5" s="38" customFormat="1" x14ac:dyDescent="0.15">
      <c r="A83" s="191" t="s">
        <v>281</v>
      </c>
      <c r="B83" s="213" t="s">
        <v>1925</v>
      </c>
      <c r="C83" s="215" t="s">
        <v>282</v>
      </c>
      <c r="D83" s="185" t="s">
        <v>829</v>
      </c>
      <c r="E83" s="185" t="s">
        <v>830</v>
      </c>
    </row>
    <row r="84" spans="1:5" s="38" customFormat="1" x14ac:dyDescent="0.15">
      <c r="A84" s="191" t="s">
        <v>298</v>
      </c>
      <c r="B84" s="213" t="s">
        <v>1925</v>
      </c>
      <c r="C84" s="215" t="s">
        <v>832</v>
      </c>
      <c r="D84" s="185" t="s">
        <v>833</v>
      </c>
      <c r="E84" s="185" t="s">
        <v>834</v>
      </c>
    </row>
    <row r="85" spans="1:5" s="38" customFormat="1" x14ac:dyDescent="0.15">
      <c r="A85" s="191" t="s">
        <v>302</v>
      </c>
      <c r="B85" s="213" t="s">
        <v>1925</v>
      </c>
      <c r="C85" s="215" t="s">
        <v>835</v>
      </c>
      <c r="D85" s="185" t="s">
        <v>836</v>
      </c>
      <c r="E85" s="185" t="s">
        <v>837</v>
      </c>
    </row>
    <row r="86" spans="1:5" s="38" customFormat="1" x14ac:dyDescent="0.15">
      <c r="A86" s="191" t="s">
        <v>308</v>
      </c>
      <c r="B86" s="213" t="s">
        <v>1925</v>
      </c>
      <c r="C86" s="215" t="s">
        <v>838</v>
      </c>
      <c r="D86" s="185" t="s">
        <v>759</v>
      </c>
      <c r="E86" s="185" t="s">
        <v>839</v>
      </c>
    </row>
    <row r="87" spans="1:5" s="38" customFormat="1" x14ac:dyDescent="0.15">
      <c r="A87" s="191" t="s">
        <v>314</v>
      </c>
      <c r="B87" s="213" t="s">
        <v>1925</v>
      </c>
      <c r="C87" s="215" t="s">
        <v>840</v>
      </c>
      <c r="D87" s="185" t="s">
        <v>841</v>
      </c>
      <c r="E87" s="185" t="s">
        <v>842</v>
      </c>
    </row>
    <row r="88" spans="1:5" s="38" customFormat="1" x14ac:dyDescent="0.15">
      <c r="A88" s="191" t="s">
        <v>320</v>
      </c>
      <c r="B88" s="213" t="s">
        <v>1925</v>
      </c>
      <c r="C88" s="215" t="s">
        <v>843</v>
      </c>
      <c r="D88" s="185" t="s">
        <v>715</v>
      </c>
      <c r="E88" s="185" t="s">
        <v>844</v>
      </c>
    </row>
    <row r="89" spans="1:5" s="38" customFormat="1" x14ac:dyDescent="0.15">
      <c r="A89" s="191" t="s">
        <v>326</v>
      </c>
      <c r="B89" s="213" t="s">
        <v>1925</v>
      </c>
      <c r="C89" s="215" t="s">
        <v>845</v>
      </c>
      <c r="D89" s="185" t="s">
        <v>769</v>
      </c>
      <c r="E89" s="185" t="s">
        <v>770</v>
      </c>
    </row>
    <row r="90" spans="1:5" s="38" customFormat="1" x14ac:dyDescent="0.15">
      <c r="A90" s="191" t="s">
        <v>94</v>
      </c>
      <c r="B90" s="213" t="s">
        <v>1925</v>
      </c>
      <c r="C90" s="215" t="s">
        <v>95</v>
      </c>
      <c r="D90" s="185" t="s">
        <v>1183</v>
      </c>
      <c r="E90" s="185" t="s">
        <v>811</v>
      </c>
    </row>
    <row r="91" spans="1:5" s="38" customFormat="1" x14ac:dyDescent="0.15">
      <c r="A91" s="191" t="s">
        <v>102</v>
      </c>
      <c r="B91" s="213" t="s">
        <v>1925</v>
      </c>
      <c r="C91" s="215" t="s">
        <v>846</v>
      </c>
      <c r="D91" s="185" t="s">
        <v>847</v>
      </c>
      <c r="E91" s="185" t="s">
        <v>848</v>
      </c>
    </row>
    <row r="92" spans="1:5" s="38" customFormat="1" x14ac:dyDescent="0.15">
      <c r="A92" s="191" t="s">
        <v>110</v>
      </c>
      <c r="B92" s="213" t="s">
        <v>1925</v>
      </c>
      <c r="C92" s="215" t="s">
        <v>111</v>
      </c>
      <c r="D92" s="185" t="s">
        <v>849</v>
      </c>
      <c r="E92" s="185" t="s">
        <v>732</v>
      </c>
    </row>
    <row r="93" spans="1:5" s="38" customFormat="1" x14ac:dyDescent="0.15">
      <c r="A93" s="191" t="s">
        <v>118</v>
      </c>
      <c r="B93" s="213" t="s">
        <v>1925</v>
      </c>
      <c r="C93" s="215" t="s">
        <v>119</v>
      </c>
      <c r="D93" s="185" t="s">
        <v>850</v>
      </c>
      <c r="E93" s="185" t="s">
        <v>851</v>
      </c>
    </row>
    <row r="94" spans="1:5" s="38" customFormat="1" x14ac:dyDescent="0.15">
      <c r="A94" s="191" t="s">
        <v>124</v>
      </c>
      <c r="B94" s="213" t="s">
        <v>1925</v>
      </c>
      <c r="C94" s="215" t="s">
        <v>125</v>
      </c>
      <c r="D94" s="185" t="s">
        <v>852</v>
      </c>
      <c r="E94" s="185" t="s">
        <v>851</v>
      </c>
    </row>
    <row r="95" spans="1:5" s="38" customFormat="1" x14ac:dyDescent="0.15">
      <c r="A95" s="191" t="s">
        <v>132</v>
      </c>
      <c r="B95" s="213" t="s">
        <v>1925</v>
      </c>
      <c r="C95" s="215" t="s">
        <v>133</v>
      </c>
      <c r="D95" s="185" t="s">
        <v>853</v>
      </c>
      <c r="E95" s="185" t="s">
        <v>854</v>
      </c>
    </row>
    <row r="96" spans="1:5" s="38" customFormat="1" x14ac:dyDescent="0.15">
      <c r="A96" s="191" t="s">
        <v>144</v>
      </c>
      <c r="B96" s="213" t="s">
        <v>1925</v>
      </c>
      <c r="C96" s="215" t="s">
        <v>145</v>
      </c>
      <c r="D96" s="185" t="s">
        <v>856</v>
      </c>
      <c r="E96" s="185" t="s">
        <v>857</v>
      </c>
    </row>
    <row r="97" spans="1:5" s="38" customFormat="1" x14ac:dyDescent="0.15">
      <c r="A97" s="191" t="s">
        <v>152</v>
      </c>
      <c r="B97" s="213" t="s">
        <v>1925</v>
      </c>
      <c r="C97" s="215" t="s">
        <v>1184</v>
      </c>
      <c r="D97" s="185" t="s">
        <v>1927</v>
      </c>
      <c r="E97" s="185" t="s">
        <v>1185</v>
      </c>
    </row>
    <row r="98" spans="1:5" s="38" customFormat="1" x14ac:dyDescent="0.15">
      <c r="A98" s="191" t="s">
        <v>160</v>
      </c>
      <c r="B98" s="213" t="s">
        <v>1925</v>
      </c>
      <c r="C98" s="215" t="s">
        <v>1186</v>
      </c>
      <c r="D98" s="185" t="s">
        <v>1187</v>
      </c>
      <c r="E98" s="185" t="s">
        <v>1188</v>
      </c>
    </row>
    <row r="99" spans="1:5" s="38" customFormat="1" x14ac:dyDescent="0.15">
      <c r="A99" s="191" t="s">
        <v>175</v>
      </c>
      <c r="B99" s="213" t="s">
        <v>1925</v>
      </c>
      <c r="C99" s="215" t="s">
        <v>176</v>
      </c>
      <c r="D99" s="185" t="s">
        <v>705</v>
      </c>
      <c r="E99" s="185" t="s">
        <v>706</v>
      </c>
    </row>
    <row r="100" spans="1:5" s="38" customFormat="1" x14ac:dyDescent="0.15">
      <c r="A100" s="191" t="s">
        <v>183</v>
      </c>
      <c r="B100" s="213" t="s">
        <v>1925</v>
      </c>
      <c r="C100" s="215" t="s">
        <v>184</v>
      </c>
      <c r="D100" s="185" t="s">
        <v>858</v>
      </c>
      <c r="E100" s="185" t="s">
        <v>859</v>
      </c>
    </row>
    <row r="101" spans="1:5" s="38" customFormat="1" x14ac:dyDescent="0.15">
      <c r="A101" s="191" t="s">
        <v>191</v>
      </c>
      <c r="B101" s="213" t="s">
        <v>1925</v>
      </c>
      <c r="C101" s="215" t="s">
        <v>192</v>
      </c>
      <c r="D101" s="185" t="s">
        <v>860</v>
      </c>
      <c r="E101" s="185" t="s">
        <v>861</v>
      </c>
    </row>
    <row r="102" spans="1:5" s="38" customFormat="1" x14ac:dyDescent="0.15">
      <c r="A102" s="191" t="s">
        <v>199</v>
      </c>
      <c r="B102" s="213" t="s">
        <v>1925</v>
      </c>
      <c r="C102" s="215" t="s">
        <v>200</v>
      </c>
      <c r="D102" s="185" t="s">
        <v>862</v>
      </c>
      <c r="E102" s="185" t="s">
        <v>863</v>
      </c>
    </row>
    <row r="103" spans="1:5" s="38" customFormat="1" x14ac:dyDescent="0.15">
      <c r="A103" s="191" t="s">
        <v>215</v>
      </c>
      <c r="B103" s="213" t="s">
        <v>1925</v>
      </c>
      <c r="C103" s="215" t="s">
        <v>216</v>
      </c>
      <c r="D103" s="185" t="s">
        <v>769</v>
      </c>
      <c r="E103" s="185" t="s">
        <v>770</v>
      </c>
    </row>
    <row r="104" spans="1:5" s="38" customFormat="1" x14ac:dyDescent="0.15">
      <c r="A104" s="191" t="s">
        <v>220</v>
      </c>
      <c r="B104" s="213" t="s">
        <v>1925</v>
      </c>
      <c r="C104" s="215" t="s">
        <v>865</v>
      </c>
      <c r="D104" s="185" t="s">
        <v>728</v>
      </c>
      <c r="E104" s="185" t="s">
        <v>729</v>
      </c>
    </row>
    <row r="105" spans="1:5" s="38" customFormat="1" x14ac:dyDescent="0.15">
      <c r="A105" s="191" t="s">
        <v>228</v>
      </c>
      <c r="B105" s="213" t="s">
        <v>1925</v>
      </c>
      <c r="C105" s="215" t="s">
        <v>229</v>
      </c>
      <c r="D105" s="185" t="s">
        <v>866</v>
      </c>
      <c r="E105" s="185" t="s">
        <v>867</v>
      </c>
    </row>
    <row r="106" spans="1:5" s="38" customFormat="1" x14ac:dyDescent="0.15">
      <c r="A106" s="191" t="s">
        <v>240</v>
      </c>
      <c r="B106" s="213" t="s">
        <v>1925</v>
      </c>
      <c r="C106" s="215" t="s">
        <v>241</v>
      </c>
      <c r="D106" s="185" t="s">
        <v>1189</v>
      </c>
      <c r="E106" s="185" t="s">
        <v>734</v>
      </c>
    </row>
    <row r="107" spans="1:5" s="38" customFormat="1" x14ac:dyDescent="0.15">
      <c r="A107" s="191" t="s">
        <v>248</v>
      </c>
      <c r="B107" s="213" t="s">
        <v>1925</v>
      </c>
      <c r="C107" s="215" t="s">
        <v>249</v>
      </c>
      <c r="D107" s="185" t="s">
        <v>853</v>
      </c>
      <c r="E107" s="185" t="s">
        <v>854</v>
      </c>
    </row>
    <row r="108" spans="1:5" s="38" customFormat="1" x14ac:dyDescent="0.15">
      <c r="A108" s="191" t="s">
        <v>256</v>
      </c>
      <c r="B108" s="213" t="s">
        <v>1925</v>
      </c>
      <c r="C108" s="215" t="s">
        <v>257</v>
      </c>
      <c r="D108" s="185" t="s">
        <v>870</v>
      </c>
      <c r="E108" s="185" t="s">
        <v>871</v>
      </c>
    </row>
    <row r="109" spans="1:5" s="38" customFormat="1" x14ac:dyDescent="0.15">
      <c r="A109" s="191" t="s">
        <v>264</v>
      </c>
      <c r="B109" s="213" t="s">
        <v>1925</v>
      </c>
      <c r="C109" s="215" t="s">
        <v>265</v>
      </c>
      <c r="D109" s="185" t="s">
        <v>872</v>
      </c>
      <c r="E109" s="185" t="s">
        <v>873</v>
      </c>
    </row>
    <row r="110" spans="1:5" s="38" customFormat="1" x14ac:dyDescent="0.15">
      <c r="A110" s="191" t="s">
        <v>275</v>
      </c>
      <c r="B110" s="213" t="s">
        <v>1925</v>
      </c>
      <c r="C110" s="215" t="s">
        <v>276</v>
      </c>
      <c r="D110" s="185" t="s">
        <v>874</v>
      </c>
      <c r="E110" s="185" t="s">
        <v>875</v>
      </c>
    </row>
    <row r="111" spans="1:5" s="38" customFormat="1" x14ac:dyDescent="0.15">
      <c r="A111" s="191" t="s">
        <v>283</v>
      </c>
      <c r="B111" s="213" t="s">
        <v>1925</v>
      </c>
      <c r="C111" s="215" t="s">
        <v>284</v>
      </c>
      <c r="D111" s="185" t="s">
        <v>816</v>
      </c>
      <c r="E111" s="185" t="s">
        <v>817</v>
      </c>
    </row>
    <row r="112" spans="1:5" s="38" customFormat="1" x14ac:dyDescent="0.15">
      <c r="A112" s="191" t="s">
        <v>288</v>
      </c>
      <c r="B112" s="213" t="s">
        <v>1925</v>
      </c>
      <c r="C112" s="215" t="s">
        <v>1190</v>
      </c>
      <c r="D112" s="185" t="s">
        <v>1191</v>
      </c>
      <c r="E112" s="185" t="s">
        <v>1192</v>
      </c>
    </row>
    <row r="113" spans="1:5" s="38" customFormat="1" x14ac:dyDescent="0.15">
      <c r="A113" s="191" t="s">
        <v>290</v>
      </c>
      <c r="B113" s="213" t="s">
        <v>1925</v>
      </c>
      <c r="C113" s="215" t="s">
        <v>291</v>
      </c>
      <c r="D113" s="185" t="s">
        <v>876</v>
      </c>
      <c r="E113" s="185" t="s">
        <v>877</v>
      </c>
    </row>
    <row r="114" spans="1:5" s="38" customFormat="1" x14ac:dyDescent="0.15">
      <c r="A114" s="191" t="s">
        <v>294</v>
      </c>
      <c r="B114" s="213" t="s">
        <v>1925</v>
      </c>
      <c r="C114" s="215" t="s">
        <v>295</v>
      </c>
      <c r="D114" s="185" t="s">
        <v>728</v>
      </c>
      <c r="E114" s="185" t="s">
        <v>729</v>
      </c>
    </row>
    <row r="115" spans="1:5" s="38" customFormat="1" x14ac:dyDescent="0.15">
      <c r="A115" s="191" t="s">
        <v>300</v>
      </c>
      <c r="B115" s="213" t="s">
        <v>1925</v>
      </c>
      <c r="C115" s="215" t="s">
        <v>301</v>
      </c>
      <c r="D115" s="185" t="s">
        <v>728</v>
      </c>
      <c r="E115" s="185" t="s">
        <v>729</v>
      </c>
    </row>
    <row r="116" spans="1:5" s="38" customFormat="1" x14ac:dyDescent="0.15">
      <c r="A116" s="191" t="s">
        <v>304</v>
      </c>
      <c r="B116" s="213" t="s">
        <v>1925</v>
      </c>
      <c r="C116" s="215" t="s">
        <v>305</v>
      </c>
      <c r="D116" s="185" t="s">
        <v>769</v>
      </c>
      <c r="E116" s="185" t="s">
        <v>770</v>
      </c>
    </row>
    <row r="117" spans="1:5" s="38" customFormat="1" x14ac:dyDescent="0.15">
      <c r="A117" s="191" t="s">
        <v>310</v>
      </c>
      <c r="B117" s="213" t="s">
        <v>1925</v>
      </c>
      <c r="C117" s="215" t="s">
        <v>311</v>
      </c>
      <c r="D117" s="185" t="s">
        <v>841</v>
      </c>
      <c r="E117" s="185" t="s">
        <v>842</v>
      </c>
    </row>
    <row r="118" spans="1:5" s="38" customFormat="1" x14ac:dyDescent="0.15">
      <c r="A118" s="191" t="s">
        <v>316</v>
      </c>
      <c r="B118" s="213" t="s">
        <v>1925</v>
      </c>
      <c r="C118" s="215" t="s">
        <v>317</v>
      </c>
      <c r="D118" s="185" t="s">
        <v>728</v>
      </c>
      <c r="E118" s="185" t="s">
        <v>729</v>
      </c>
    </row>
    <row r="119" spans="1:5" s="38" customFormat="1" x14ac:dyDescent="0.15">
      <c r="A119" s="191" t="s">
        <v>322</v>
      </c>
      <c r="B119" s="213" t="s">
        <v>1925</v>
      </c>
      <c r="C119" s="215" t="s">
        <v>323</v>
      </c>
      <c r="D119" s="185" t="s">
        <v>1927</v>
      </c>
      <c r="E119" s="185" t="s">
        <v>796</v>
      </c>
    </row>
    <row r="120" spans="1:5" s="38" customFormat="1" x14ac:dyDescent="0.15">
      <c r="A120" s="191" t="s">
        <v>878</v>
      </c>
      <c r="B120" s="213" t="s">
        <v>1925</v>
      </c>
      <c r="C120" s="215" t="s">
        <v>879</v>
      </c>
      <c r="D120" s="185" t="s">
        <v>868</v>
      </c>
      <c r="E120" s="185" t="s">
        <v>869</v>
      </c>
    </row>
    <row r="121" spans="1:5" x14ac:dyDescent="0.15">
      <c r="A121" s="360" t="s">
        <v>880</v>
      </c>
      <c r="B121" s="213" t="s">
        <v>1491</v>
      </c>
      <c r="C121" s="215" t="s">
        <v>881</v>
      </c>
      <c r="D121" s="185" t="s">
        <v>1492</v>
      </c>
      <c r="E121" s="185" t="s">
        <v>1493</v>
      </c>
    </row>
    <row r="122" spans="1:5" x14ac:dyDescent="0.15">
      <c r="A122" s="361" t="s">
        <v>882</v>
      </c>
      <c r="B122" s="213" t="s">
        <v>1491</v>
      </c>
      <c r="C122" s="215" t="s">
        <v>883</v>
      </c>
      <c r="D122" s="185" t="s">
        <v>1494</v>
      </c>
      <c r="E122" s="185" t="s">
        <v>1495</v>
      </c>
    </row>
    <row r="123" spans="1:5" x14ac:dyDescent="0.15">
      <c r="A123" s="361" t="s">
        <v>1471</v>
      </c>
      <c r="B123" s="213" t="s">
        <v>1491</v>
      </c>
      <c r="C123" s="215" t="s">
        <v>1496</v>
      </c>
      <c r="D123" s="185" t="s">
        <v>1497</v>
      </c>
      <c r="E123" s="185" t="s">
        <v>1498</v>
      </c>
    </row>
    <row r="124" spans="1:5" x14ac:dyDescent="0.15">
      <c r="A124" s="361" t="s">
        <v>1473</v>
      </c>
      <c r="B124" s="213" t="s">
        <v>1491</v>
      </c>
      <c r="C124" s="215" t="s">
        <v>1499</v>
      </c>
      <c r="D124" s="185" t="s">
        <v>1500</v>
      </c>
      <c r="E124" s="185" t="s">
        <v>1498</v>
      </c>
    </row>
    <row r="125" spans="1:5" x14ac:dyDescent="0.15">
      <c r="A125" s="361" t="s">
        <v>884</v>
      </c>
      <c r="B125" s="213" t="s">
        <v>1491</v>
      </c>
      <c r="C125" s="215" t="s">
        <v>885</v>
      </c>
      <c r="D125" s="185" t="s">
        <v>1501</v>
      </c>
      <c r="E125" s="185" t="s">
        <v>1502</v>
      </c>
    </row>
    <row r="126" spans="1:5" x14ac:dyDescent="0.15">
      <c r="A126" s="361" t="s">
        <v>886</v>
      </c>
      <c r="B126" s="213" t="s">
        <v>1491</v>
      </c>
      <c r="C126" s="215" t="s">
        <v>887</v>
      </c>
      <c r="D126" s="185" t="s">
        <v>1503</v>
      </c>
      <c r="E126" s="185" t="s">
        <v>1504</v>
      </c>
    </row>
    <row r="127" spans="1:5" x14ac:dyDescent="0.15">
      <c r="A127" s="361" t="s">
        <v>888</v>
      </c>
      <c r="B127" s="213" t="s">
        <v>1491</v>
      </c>
      <c r="C127" s="215" t="s">
        <v>889</v>
      </c>
      <c r="D127" s="185" t="s">
        <v>1505</v>
      </c>
      <c r="E127" s="185" t="s">
        <v>1506</v>
      </c>
    </row>
    <row r="128" spans="1:5" x14ac:dyDescent="0.15">
      <c r="A128" s="361" t="s">
        <v>890</v>
      </c>
      <c r="B128" s="213" t="s">
        <v>1491</v>
      </c>
      <c r="C128" s="215" t="s">
        <v>891</v>
      </c>
      <c r="D128" s="185" t="s">
        <v>1507</v>
      </c>
      <c r="E128" s="185" t="s">
        <v>1508</v>
      </c>
    </row>
    <row r="129" spans="1:5" x14ac:dyDescent="0.15">
      <c r="A129" s="361" t="s">
        <v>1477</v>
      </c>
      <c r="B129" s="213" t="s">
        <v>1491</v>
      </c>
      <c r="C129" s="215" t="s">
        <v>1509</v>
      </c>
      <c r="D129" s="185" t="s">
        <v>1510</v>
      </c>
      <c r="E129" s="185" t="s">
        <v>1511</v>
      </c>
    </row>
    <row r="130" spans="1:5" x14ac:dyDescent="0.15">
      <c r="A130" s="361" t="s">
        <v>892</v>
      </c>
      <c r="B130" s="213" t="s">
        <v>1491</v>
      </c>
      <c r="C130" s="215" t="s">
        <v>893</v>
      </c>
      <c r="D130" s="185" t="s">
        <v>1512</v>
      </c>
      <c r="E130" s="185" t="s">
        <v>1513</v>
      </c>
    </row>
    <row r="131" spans="1:5" x14ac:dyDescent="0.15">
      <c r="A131" s="361" t="s">
        <v>894</v>
      </c>
      <c r="B131" s="213" t="s">
        <v>1491</v>
      </c>
      <c r="C131" s="215" t="s">
        <v>895</v>
      </c>
      <c r="D131" s="185" t="s">
        <v>1514</v>
      </c>
      <c r="E131" s="185" t="s">
        <v>1513</v>
      </c>
    </row>
    <row r="132" spans="1:5" x14ac:dyDescent="0.15">
      <c r="A132" s="361" t="s">
        <v>896</v>
      </c>
      <c r="B132" s="213" t="s">
        <v>1491</v>
      </c>
      <c r="C132" s="215" t="s">
        <v>897</v>
      </c>
      <c r="D132" s="185" t="s">
        <v>1515</v>
      </c>
      <c r="E132" s="185" t="s">
        <v>1516</v>
      </c>
    </row>
    <row r="133" spans="1:5" x14ac:dyDescent="0.15">
      <c r="A133" s="361" t="s">
        <v>1479</v>
      </c>
      <c r="B133" s="213" t="s">
        <v>1491</v>
      </c>
      <c r="C133" s="215" t="s">
        <v>1480</v>
      </c>
      <c r="D133" s="185" t="s">
        <v>1517</v>
      </c>
      <c r="E133" s="185" t="s">
        <v>1518</v>
      </c>
    </row>
    <row r="134" spans="1:5" x14ac:dyDescent="0.15">
      <c r="A134" s="361" t="s">
        <v>1481</v>
      </c>
      <c r="B134" s="182" t="s">
        <v>1491</v>
      </c>
      <c r="C134" s="183" t="s">
        <v>1482</v>
      </c>
      <c r="D134" s="182" t="s">
        <v>1519</v>
      </c>
      <c r="E134" s="184" t="s">
        <v>1520</v>
      </c>
    </row>
    <row r="135" spans="1:5" x14ac:dyDescent="0.15">
      <c r="A135" s="361" t="s">
        <v>1483</v>
      </c>
      <c r="B135" s="185" t="s">
        <v>1491</v>
      </c>
      <c r="C135" s="186" t="s">
        <v>1484</v>
      </c>
      <c r="D135" s="185" t="s">
        <v>1521</v>
      </c>
      <c r="E135" s="187" t="s">
        <v>1520</v>
      </c>
    </row>
    <row r="136" spans="1:5" x14ac:dyDescent="0.15">
      <c r="A136" s="361" t="s">
        <v>898</v>
      </c>
      <c r="B136" s="185" t="s">
        <v>1491</v>
      </c>
      <c r="C136" s="186" t="s">
        <v>899</v>
      </c>
      <c r="D136" s="185" t="s">
        <v>1522</v>
      </c>
      <c r="E136" s="187" t="s">
        <v>1523</v>
      </c>
    </row>
    <row r="137" spans="1:5" s="38" customFormat="1" x14ac:dyDescent="0.15">
      <c r="A137" s="361" t="s">
        <v>900</v>
      </c>
      <c r="B137" s="185" t="s">
        <v>1491</v>
      </c>
      <c r="C137" s="186" t="s">
        <v>901</v>
      </c>
      <c r="D137" s="185" t="s">
        <v>1524</v>
      </c>
      <c r="E137" s="187" t="s">
        <v>1513</v>
      </c>
    </row>
    <row r="138" spans="1:5" s="38" customFormat="1" x14ac:dyDescent="0.15">
      <c r="A138" s="361" t="s">
        <v>902</v>
      </c>
      <c r="B138" s="185" t="s">
        <v>1491</v>
      </c>
      <c r="C138" s="186" t="s">
        <v>903</v>
      </c>
      <c r="D138" s="185" t="s">
        <v>1525</v>
      </c>
      <c r="E138" s="187" t="s">
        <v>1526</v>
      </c>
    </row>
    <row r="139" spans="1:5" s="38" customFormat="1" x14ac:dyDescent="0.15">
      <c r="A139" s="361" t="s">
        <v>904</v>
      </c>
      <c r="B139" s="185" t="s">
        <v>1491</v>
      </c>
      <c r="C139" s="186" t="s">
        <v>905</v>
      </c>
      <c r="D139" s="185" t="s">
        <v>1527</v>
      </c>
      <c r="E139" s="187" t="s">
        <v>1516</v>
      </c>
    </row>
    <row r="140" spans="1:5" s="38" customFormat="1" x14ac:dyDescent="0.15">
      <c r="A140" s="361" t="s">
        <v>1485</v>
      </c>
      <c r="B140" s="185" t="s">
        <v>1491</v>
      </c>
      <c r="C140" s="186" t="s">
        <v>1486</v>
      </c>
      <c r="D140" s="185" t="s">
        <v>1528</v>
      </c>
      <c r="E140" s="187" t="s">
        <v>1529</v>
      </c>
    </row>
    <row r="141" spans="1:5" s="38" customFormat="1" x14ac:dyDescent="0.15">
      <c r="A141" s="361" t="s">
        <v>1487</v>
      </c>
      <c r="B141" s="185" t="s">
        <v>1491</v>
      </c>
      <c r="C141" s="186" t="s">
        <v>1530</v>
      </c>
      <c r="D141" s="185" t="s">
        <v>1531</v>
      </c>
      <c r="E141" s="187" t="s">
        <v>1498</v>
      </c>
    </row>
    <row r="142" spans="1:5" s="38" customFormat="1" x14ac:dyDescent="0.15">
      <c r="A142" s="362" t="s">
        <v>1489</v>
      </c>
      <c r="B142" s="185" t="s">
        <v>1491</v>
      </c>
      <c r="C142" s="186" t="s">
        <v>1532</v>
      </c>
      <c r="D142" s="185" t="s">
        <v>1533</v>
      </c>
      <c r="E142" s="187" t="s">
        <v>1498</v>
      </c>
    </row>
    <row r="143" spans="1:5" s="38" customFormat="1" x14ac:dyDescent="0.15">
      <c r="A143" s="189" t="s">
        <v>1754</v>
      </c>
      <c r="B143" s="190" t="s">
        <v>1755</v>
      </c>
      <c r="C143" s="190" t="s">
        <v>444</v>
      </c>
      <c r="D143" s="190" t="s">
        <v>906</v>
      </c>
      <c r="E143" s="190" t="s">
        <v>1756</v>
      </c>
    </row>
    <row r="144" spans="1:5" s="38" customFormat="1" x14ac:dyDescent="0.15">
      <c r="A144" s="191" t="s">
        <v>451</v>
      </c>
      <c r="B144" s="185" t="s">
        <v>1757</v>
      </c>
      <c r="C144" s="185" t="s">
        <v>452</v>
      </c>
      <c r="D144" s="190" t="s">
        <v>1143</v>
      </c>
      <c r="E144" s="185" t="s">
        <v>1758</v>
      </c>
    </row>
    <row r="145" spans="1:5" s="38" customFormat="1" x14ac:dyDescent="0.15">
      <c r="A145" s="191" t="s">
        <v>458</v>
      </c>
      <c r="B145" s="185" t="s">
        <v>1757</v>
      </c>
      <c r="C145" s="185" t="s">
        <v>459</v>
      </c>
      <c r="D145" s="190" t="s">
        <v>907</v>
      </c>
      <c r="E145" s="185" t="s">
        <v>1759</v>
      </c>
    </row>
    <row r="146" spans="1:5" s="38" customFormat="1" x14ac:dyDescent="0.15">
      <c r="A146" s="191" t="s">
        <v>466</v>
      </c>
      <c r="B146" s="185" t="s">
        <v>1757</v>
      </c>
      <c r="C146" s="185" t="s">
        <v>467</v>
      </c>
      <c r="D146" s="190" t="s">
        <v>908</v>
      </c>
      <c r="E146" s="185" t="s">
        <v>1760</v>
      </c>
    </row>
    <row r="147" spans="1:5" s="38" customFormat="1" x14ac:dyDescent="0.15">
      <c r="A147" s="191" t="s">
        <v>474</v>
      </c>
      <c r="B147" s="185" t="s">
        <v>1757</v>
      </c>
      <c r="C147" s="185" t="s">
        <v>475</v>
      </c>
      <c r="D147" s="190" t="s">
        <v>1144</v>
      </c>
      <c r="E147" s="185" t="s">
        <v>1761</v>
      </c>
    </row>
    <row r="148" spans="1:5" s="38" customFormat="1" x14ac:dyDescent="0.15">
      <c r="A148" s="191" t="s">
        <v>482</v>
      </c>
      <c r="B148" s="185" t="s">
        <v>1757</v>
      </c>
      <c r="C148" s="185" t="s">
        <v>483</v>
      </c>
      <c r="D148" s="190" t="s">
        <v>909</v>
      </c>
      <c r="E148" s="185" t="s">
        <v>1762</v>
      </c>
    </row>
    <row r="149" spans="1:5" s="38" customFormat="1" x14ac:dyDescent="0.15">
      <c r="A149" s="191" t="s">
        <v>490</v>
      </c>
      <c r="B149" s="185" t="s">
        <v>1757</v>
      </c>
      <c r="C149" s="185" t="s">
        <v>491</v>
      </c>
      <c r="D149" s="190" t="s">
        <v>1144</v>
      </c>
      <c r="E149" s="185" t="s">
        <v>1761</v>
      </c>
    </row>
    <row r="150" spans="1:5" s="38" customFormat="1" x14ac:dyDescent="0.15">
      <c r="A150" s="191" t="s">
        <v>497</v>
      </c>
      <c r="B150" s="185" t="s">
        <v>1757</v>
      </c>
      <c r="C150" s="185" t="s">
        <v>498</v>
      </c>
      <c r="D150" s="190" t="s">
        <v>910</v>
      </c>
      <c r="E150" s="185" t="s">
        <v>1763</v>
      </c>
    </row>
    <row r="151" spans="1:5" s="38" customFormat="1" x14ac:dyDescent="0.15">
      <c r="A151" s="191" t="s">
        <v>509</v>
      </c>
      <c r="B151" s="185" t="s">
        <v>1757</v>
      </c>
      <c r="C151" s="185" t="s">
        <v>510</v>
      </c>
      <c r="D151" s="190" t="s">
        <v>912</v>
      </c>
      <c r="E151" s="185" t="s">
        <v>1764</v>
      </c>
    </row>
    <row r="152" spans="1:5" s="38" customFormat="1" x14ac:dyDescent="0.15">
      <c r="A152" s="191" t="s">
        <v>517</v>
      </c>
      <c r="B152" s="185" t="s">
        <v>1757</v>
      </c>
      <c r="C152" s="185" t="s">
        <v>518</v>
      </c>
      <c r="D152" s="190" t="s">
        <v>913</v>
      </c>
      <c r="E152" s="185" t="s">
        <v>1765</v>
      </c>
    </row>
    <row r="153" spans="1:5" s="38" customFormat="1" x14ac:dyDescent="0.15">
      <c r="A153" s="191" t="s">
        <v>525</v>
      </c>
      <c r="B153" s="185" t="s">
        <v>1757</v>
      </c>
      <c r="C153" s="185" t="s">
        <v>526</v>
      </c>
      <c r="D153" s="190" t="s">
        <v>914</v>
      </c>
      <c r="E153" s="185" t="s">
        <v>1766</v>
      </c>
    </row>
    <row r="154" spans="1:5" s="38" customFormat="1" x14ac:dyDescent="0.15">
      <c r="A154" s="191" t="s">
        <v>533</v>
      </c>
      <c r="B154" s="185" t="s">
        <v>1757</v>
      </c>
      <c r="C154" s="185" t="s">
        <v>1145</v>
      </c>
      <c r="D154" s="190" t="s">
        <v>915</v>
      </c>
      <c r="E154" s="185" t="s">
        <v>1767</v>
      </c>
    </row>
    <row r="155" spans="1:5" s="38" customFormat="1" x14ac:dyDescent="0.15">
      <c r="A155" s="191" t="s">
        <v>536</v>
      </c>
      <c r="B155" s="185" t="s">
        <v>1757</v>
      </c>
      <c r="C155" s="185" t="s">
        <v>537</v>
      </c>
      <c r="D155" s="190" t="s">
        <v>916</v>
      </c>
      <c r="E155" s="185" t="s">
        <v>1768</v>
      </c>
    </row>
    <row r="156" spans="1:5" s="38" customFormat="1" x14ac:dyDescent="0.15">
      <c r="A156" s="191" t="s">
        <v>544</v>
      </c>
      <c r="B156" s="185" t="s">
        <v>1757</v>
      </c>
      <c r="C156" s="185" t="s">
        <v>545</v>
      </c>
      <c r="D156" s="190" t="s">
        <v>916</v>
      </c>
      <c r="E156" s="185" t="s">
        <v>1768</v>
      </c>
    </row>
    <row r="157" spans="1:5" s="38" customFormat="1" x14ac:dyDescent="0.15">
      <c r="A157" s="191" t="s">
        <v>552</v>
      </c>
      <c r="B157" s="185" t="s">
        <v>1757</v>
      </c>
      <c r="C157" s="185" t="s">
        <v>553</v>
      </c>
      <c r="D157" s="190" t="s">
        <v>917</v>
      </c>
      <c r="E157" s="185" t="s">
        <v>918</v>
      </c>
    </row>
    <row r="158" spans="1:5" s="38" customFormat="1" x14ac:dyDescent="0.15">
      <c r="A158" s="191" t="s">
        <v>560</v>
      </c>
      <c r="B158" s="185" t="s">
        <v>1757</v>
      </c>
      <c r="C158" s="185" t="s">
        <v>561</v>
      </c>
      <c r="D158" s="190" t="s">
        <v>919</v>
      </c>
      <c r="E158" s="185" t="s">
        <v>920</v>
      </c>
    </row>
    <row r="159" spans="1:5" s="38" customFormat="1" x14ac:dyDescent="0.15">
      <c r="A159" s="191" t="s">
        <v>567</v>
      </c>
      <c r="B159" s="185" t="s">
        <v>1757</v>
      </c>
      <c r="C159" s="185" t="s">
        <v>568</v>
      </c>
      <c r="D159" s="190" t="s">
        <v>921</v>
      </c>
      <c r="E159" s="185" t="s">
        <v>1769</v>
      </c>
    </row>
    <row r="160" spans="1:5" s="38" customFormat="1" x14ac:dyDescent="0.15">
      <c r="A160" s="191" t="s">
        <v>574</v>
      </c>
      <c r="B160" s="185" t="s">
        <v>1757</v>
      </c>
      <c r="C160" s="185" t="s">
        <v>1770</v>
      </c>
      <c r="D160" s="190" t="s">
        <v>922</v>
      </c>
      <c r="E160" s="185" t="s">
        <v>1771</v>
      </c>
    </row>
    <row r="161" spans="1:5" s="38" customFormat="1" x14ac:dyDescent="0.15">
      <c r="A161" s="191" t="s">
        <v>580</v>
      </c>
      <c r="B161" s="185" t="s">
        <v>1757</v>
      </c>
      <c r="C161" s="185" t="s">
        <v>581</v>
      </c>
      <c r="D161" s="190" t="s">
        <v>912</v>
      </c>
      <c r="E161" s="185" t="s">
        <v>1764</v>
      </c>
    </row>
    <row r="162" spans="1:5" s="38" customFormat="1" x14ac:dyDescent="0.15">
      <c r="A162" s="191" t="s">
        <v>588</v>
      </c>
      <c r="B162" s="185" t="s">
        <v>1757</v>
      </c>
      <c r="C162" s="185" t="s">
        <v>589</v>
      </c>
      <c r="D162" s="190" t="s">
        <v>923</v>
      </c>
      <c r="E162" s="185" t="s">
        <v>1772</v>
      </c>
    </row>
    <row r="163" spans="1:5" s="38" customFormat="1" x14ac:dyDescent="0.15">
      <c r="A163" s="191" t="s">
        <v>594</v>
      </c>
      <c r="B163" s="185" t="s">
        <v>1757</v>
      </c>
      <c r="C163" s="185" t="s">
        <v>1773</v>
      </c>
      <c r="D163" s="190" t="s">
        <v>1146</v>
      </c>
      <c r="E163" s="185" t="s">
        <v>1774</v>
      </c>
    </row>
    <row r="164" spans="1:5" s="38" customFormat="1" x14ac:dyDescent="0.15">
      <c r="A164" s="191" t="s">
        <v>599</v>
      </c>
      <c r="B164" s="185" t="s">
        <v>1757</v>
      </c>
      <c r="C164" s="185" t="s">
        <v>600</v>
      </c>
      <c r="D164" s="190" t="s">
        <v>924</v>
      </c>
      <c r="E164" s="185" t="s">
        <v>1775</v>
      </c>
    </row>
    <row r="165" spans="1:5" s="38" customFormat="1" x14ac:dyDescent="0.15">
      <c r="A165" s="191" t="s">
        <v>605</v>
      </c>
      <c r="B165" s="185" t="s">
        <v>1757</v>
      </c>
      <c r="C165" s="185" t="s">
        <v>606</v>
      </c>
      <c r="D165" s="190" t="s">
        <v>925</v>
      </c>
      <c r="E165" s="185" t="s">
        <v>1776</v>
      </c>
    </row>
    <row r="166" spans="1:5" s="38" customFormat="1" x14ac:dyDescent="0.15">
      <c r="A166" s="191" t="s">
        <v>610</v>
      </c>
      <c r="B166" s="185" t="s">
        <v>1757</v>
      </c>
      <c r="C166" s="185" t="s">
        <v>611</v>
      </c>
      <c r="D166" s="190" t="s">
        <v>926</v>
      </c>
      <c r="E166" s="185" t="s">
        <v>927</v>
      </c>
    </row>
    <row r="167" spans="1:5" s="38" customFormat="1" x14ac:dyDescent="0.15">
      <c r="A167" s="191" t="s">
        <v>616</v>
      </c>
      <c r="B167" s="185" t="s">
        <v>1757</v>
      </c>
      <c r="C167" s="185" t="s">
        <v>617</v>
      </c>
      <c r="D167" s="190" t="s">
        <v>926</v>
      </c>
      <c r="E167" s="185" t="s">
        <v>927</v>
      </c>
    </row>
    <row r="168" spans="1:5" s="38" customFormat="1" x14ac:dyDescent="0.15">
      <c r="A168" s="191" t="s">
        <v>622</v>
      </c>
      <c r="B168" s="185" t="s">
        <v>1757</v>
      </c>
      <c r="C168" s="185" t="s">
        <v>1147</v>
      </c>
      <c r="D168" s="190" t="s">
        <v>915</v>
      </c>
      <c r="E168" s="185" t="s">
        <v>1767</v>
      </c>
    </row>
    <row r="169" spans="1:5" s="38" customFormat="1" x14ac:dyDescent="0.15">
      <c r="A169" s="191" t="s">
        <v>445</v>
      </c>
      <c r="B169" s="185" t="s">
        <v>1757</v>
      </c>
      <c r="C169" s="185" t="s">
        <v>446</v>
      </c>
      <c r="D169" s="190" t="s">
        <v>1148</v>
      </c>
      <c r="E169" s="185" t="s">
        <v>928</v>
      </c>
    </row>
    <row r="170" spans="1:5" s="38" customFormat="1" x14ac:dyDescent="0.15">
      <c r="A170" s="191" t="s">
        <v>453</v>
      </c>
      <c r="B170" s="185" t="s">
        <v>1757</v>
      </c>
      <c r="C170" s="185" t="s">
        <v>454</v>
      </c>
      <c r="D170" s="190" t="s">
        <v>929</v>
      </c>
      <c r="E170" s="185" t="s">
        <v>1777</v>
      </c>
    </row>
    <row r="171" spans="1:5" s="38" customFormat="1" x14ac:dyDescent="0.15">
      <c r="A171" s="191" t="s">
        <v>460</v>
      </c>
      <c r="B171" s="185" t="s">
        <v>1757</v>
      </c>
      <c r="C171" s="185" t="s">
        <v>461</v>
      </c>
      <c r="D171" s="190" t="s">
        <v>1778</v>
      </c>
      <c r="E171" s="185" t="s">
        <v>930</v>
      </c>
    </row>
    <row r="172" spans="1:5" s="38" customFormat="1" x14ac:dyDescent="0.15">
      <c r="A172" s="191" t="s">
        <v>468</v>
      </c>
      <c r="B172" s="185" t="s">
        <v>1757</v>
      </c>
      <c r="C172" s="185" t="s">
        <v>469</v>
      </c>
      <c r="D172" s="190" t="s">
        <v>931</v>
      </c>
      <c r="E172" s="185" t="s">
        <v>1779</v>
      </c>
    </row>
    <row r="173" spans="1:5" s="38" customFormat="1" x14ac:dyDescent="0.15">
      <c r="A173" s="191" t="s">
        <v>476</v>
      </c>
      <c r="B173" s="185" t="s">
        <v>1757</v>
      </c>
      <c r="C173" s="185" t="s">
        <v>477</v>
      </c>
      <c r="D173" s="190" t="s">
        <v>1780</v>
      </c>
      <c r="E173" s="185" t="s">
        <v>1781</v>
      </c>
    </row>
    <row r="174" spans="1:5" s="38" customFormat="1" x14ac:dyDescent="0.15">
      <c r="A174" s="191" t="s">
        <v>484</v>
      </c>
      <c r="B174" s="185" t="s">
        <v>1757</v>
      </c>
      <c r="C174" s="185" t="s">
        <v>485</v>
      </c>
      <c r="D174" s="190" t="s">
        <v>932</v>
      </c>
      <c r="E174" s="185" t="s">
        <v>933</v>
      </c>
    </row>
    <row r="175" spans="1:5" s="38" customFormat="1" x14ac:dyDescent="0.15">
      <c r="A175" s="191" t="s">
        <v>492</v>
      </c>
      <c r="B175" s="185" t="s">
        <v>1757</v>
      </c>
      <c r="C175" s="185" t="s">
        <v>493</v>
      </c>
      <c r="D175" s="190" t="s">
        <v>934</v>
      </c>
      <c r="E175" s="185" t="s">
        <v>1502</v>
      </c>
    </row>
    <row r="176" spans="1:5" s="38" customFormat="1" x14ac:dyDescent="0.15">
      <c r="A176" s="191" t="s">
        <v>503</v>
      </c>
      <c r="B176" s="185" t="s">
        <v>1757</v>
      </c>
      <c r="C176" s="185" t="s">
        <v>504</v>
      </c>
      <c r="D176" s="190" t="s">
        <v>935</v>
      </c>
      <c r="E176" s="185" t="s">
        <v>1782</v>
      </c>
    </row>
    <row r="177" spans="1:5" s="38" customFormat="1" x14ac:dyDescent="0.15">
      <c r="A177" s="191" t="s">
        <v>511</v>
      </c>
      <c r="B177" s="185" t="s">
        <v>1757</v>
      </c>
      <c r="C177" s="185" t="s">
        <v>512</v>
      </c>
      <c r="D177" s="190" t="s">
        <v>936</v>
      </c>
      <c r="E177" s="185" t="s">
        <v>937</v>
      </c>
    </row>
    <row r="178" spans="1:5" s="38" customFormat="1" x14ac:dyDescent="0.15">
      <c r="A178" s="191" t="s">
        <v>519</v>
      </c>
      <c r="B178" s="185" t="s">
        <v>1757</v>
      </c>
      <c r="C178" s="185" t="s">
        <v>520</v>
      </c>
      <c r="D178" s="190" t="s">
        <v>1149</v>
      </c>
      <c r="E178" s="185" t="s">
        <v>928</v>
      </c>
    </row>
    <row r="179" spans="1:5" s="38" customFormat="1" x14ac:dyDescent="0.15">
      <c r="A179" s="191" t="s">
        <v>527</v>
      </c>
      <c r="B179" s="185" t="s">
        <v>1757</v>
      </c>
      <c r="C179" s="185" t="s">
        <v>528</v>
      </c>
      <c r="D179" s="190" t="s">
        <v>938</v>
      </c>
      <c r="E179" s="185" t="s">
        <v>1783</v>
      </c>
    </row>
    <row r="180" spans="1:5" s="38" customFormat="1" x14ac:dyDescent="0.15">
      <c r="A180" s="191" t="s">
        <v>538</v>
      </c>
      <c r="B180" s="185" t="s">
        <v>1757</v>
      </c>
      <c r="C180" s="185" t="s">
        <v>941</v>
      </c>
      <c r="D180" s="190" t="s">
        <v>942</v>
      </c>
      <c r="E180" s="185" t="s">
        <v>1784</v>
      </c>
    </row>
    <row r="181" spans="1:5" s="38" customFormat="1" x14ac:dyDescent="0.15">
      <c r="A181" s="191" t="s">
        <v>546</v>
      </c>
      <c r="B181" s="185" t="s">
        <v>1757</v>
      </c>
      <c r="C181" s="185" t="s">
        <v>943</v>
      </c>
      <c r="D181" s="190" t="s">
        <v>939</v>
      </c>
      <c r="E181" s="185" t="s">
        <v>940</v>
      </c>
    </row>
    <row r="182" spans="1:5" s="38" customFormat="1" x14ac:dyDescent="0.15">
      <c r="A182" s="191" t="s">
        <v>554</v>
      </c>
      <c r="B182" s="185" t="s">
        <v>1757</v>
      </c>
      <c r="C182" s="185" t="s">
        <v>555</v>
      </c>
      <c r="D182" s="190" t="s">
        <v>1150</v>
      </c>
      <c r="E182" s="185" t="s">
        <v>1151</v>
      </c>
    </row>
    <row r="183" spans="1:5" s="38" customFormat="1" x14ac:dyDescent="0.15">
      <c r="A183" s="191" t="s">
        <v>562</v>
      </c>
      <c r="B183" s="185" t="s">
        <v>1757</v>
      </c>
      <c r="C183" s="185" t="s">
        <v>1785</v>
      </c>
      <c r="D183" s="190" t="s">
        <v>1152</v>
      </c>
      <c r="E183" s="185" t="s">
        <v>1786</v>
      </c>
    </row>
    <row r="184" spans="1:5" s="38" customFormat="1" x14ac:dyDescent="0.15">
      <c r="A184" s="191" t="s">
        <v>569</v>
      </c>
      <c r="B184" s="185" t="s">
        <v>1757</v>
      </c>
      <c r="C184" s="185" t="s">
        <v>1787</v>
      </c>
      <c r="D184" s="190" t="s">
        <v>1778</v>
      </c>
      <c r="E184" s="185" t="s">
        <v>930</v>
      </c>
    </row>
    <row r="185" spans="1:5" s="38" customFormat="1" x14ac:dyDescent="0.15">
      <c r="A185" s="191" t="s">
        <v>1788</v>
      </c>
      <c r="B185" s="185" t="s">
        <v>1757</v>
      </c>
      <c r="C185" s="185" t="s">
        <v>1789</v>
      </c>
      <c r="D185" s="190" t="s">
        <v>1161</v>
      </c>
      <c r="E185" s="185" t="s">
        <v>980</v>
      </c>
    </row>
    <row r="186" spans="1:5" s="38" customFormat="1" x14ac:dyDescent="0.15">
      <c r="A186" s="191" t="s">
        <v>582</v>
      </c>
      <c r="B186" s="185" t="s">
        <v>1757</v>
      </c>
      <c r="C186" s="185" t="s">
        <v>583</v>
      </c>
      <c r="D186" s="190" t="s">
        <v>944</v>
      </c>
      <c r="E186" s="185" t="s">
        <v>1790</v>
      </c>
    </row>
    <row r="187" spans="1:5" s="38" customFormat="1" x14ac:dyDescent="0.15">
      <c r="A187" s="191" t="s">
        <v>590</v>
      </c>
      <c r="B187" s="185" t="s">
        <v>1757</v>
      </c>
      <c r="C187" s="185" t="s">
        <v>591</v>
      </c>
      <c r="D187" s="190" t="s">
        <v>926</v>
      </c>
      <c r="E187" s="185" t="s">
        <v>927</v>
      </c>
    </row>
    <row r="188" spans="1:5" s="38" customFormat="1" x14ac:dyDescent="0.15">
      <c r="A188" s="191" t="s">
        <v>595</v>
      </c>
      <c r="B188" s="185" t="s">
        <v>1757</v>
      </c>
      <c r="C188" s="185" t="s">
        <v>596</v>
      </c>
      <c r="D188" s="190" t="s">
        <v>910</v>
      </c>
      <c r="E188" s="192" t="s">
        <v>1763</v>
      </c>
    </row>
    <row r="189" spans="1:5" s="38" customFormat="1" x14ac:dyDescent="0.15">
      <c r="A189" s="191" t="s">
        <v>601</v>
      </c>
      <c r="B189" s="185" t="s">
        <v>1757</v>
      </c>
      <c r="C189" s="185" t="s">
        <v>602</v>
      </c>
      <c r="D189" s="190" t="s">
        <v>913</v>
      </c>
      <c r="E189" s="185" t="s">
        <v>1765</v>
      </c>
    </row>
    <row r="190" spans="1:5" s="38" customFormat="1" x14ac:dyDescent="0.15">
      <c r="A190" s="191" t="s">
        <v>607</v>
      </c>
      <c r="B190" s="185" t="s">
        <v>1757</v>
      </c>
      <c r="C190" s="185" t="s">
        <v>608</v>
      </c>
      <c r="D190" s="190" t="s">
        <v>945</v>
      </c>
      <c r="E190" s="185" t="s">
        <v>946</v>
      </c>
    </row>
    <row r="191" spans="1:5" s="38" customFormat="1" x14ac:dyDescent="0.15">
      <c r="A191" s="191" t="s">
        <v>612</v>
      </c>
      <c r="B191" s="185" t="s">
        <v>1757</v>
      </c>
      <c r="C191" s="185" t="s">
        <v>613</v>
      </c>
      <c r="D191" s="190" t="s">
        <v>947</v>
      </c>
      <c r="E191" s="185" t="s">
        <v>948</v>
      </c>
    </row>
    <row r="192" spans="1:5" s="38" customFormat="1" x14ac:dyDescent="0.15">
      <c r="A192" s="189" t="s">
        <v>618</v>
      </c>
      <c r="B192" s="190" t="s">
        <v>1757</v>
      </c>
      <c r="C192" s="190" t="s">
        <v>619</v>
      </c>
      <c r="D192" s="190" t="s">
        <v>926</v>
      </c>
      <c r="E192" s="190" t="s">
        <v>927</v>
      </c>
    </row>
    <row r="193" spans="1:5" s="38" customFormat="1" x14ac:dyDescent="0.15">
      <c r="A193" s="191" t="s">
        <v>623</v>
      </c>
      <c r="B193" s="185" t="s">
        <v>1757</v>
      </c>
      <c r="C193" s="185" t="s">
        <v>624</v>
      </c>
      <c r="D193" s="190" t="s">
        <v>949</v>
      </c>
      <c r="E193" s="185" t="s">
        <v>950</v>
      </c>
    </row>
    <row r="194" spans="1:5" s="38" customFormat="1" x14ac:dyDescent="0.15">
      <c r="A194" s="191" t="s">
        <v>626</v>
      </c>
      <c r="B194" s="185" t="s">
        <v>1757</v>
      </c>
      <c r="C194" s="185" t="s">
        <v>627</v>
      </c>
      <c r="D194" s="190" t="s">
        <v>932</v>
      </c>
      <c r="E194" s="185" t="s">
        <v>933</v>
      </c>
    </row>
    <row r="195" spans="1:5" s="38" customFormat="1" x14ac:dyDescent="0.15">
      <c r="A195" s="191" t="s">
        <v>630</v>
      </c>
      <c r="B195" s="185" t="s">
        <v>1757</v>
      </c>
      <c r="C195" s="185" t="s">
        <v>631</v>
      </c>
      <c r="D195" s="190" t="s">
        <v>951</v>
      </c>
      <c r="E195" s="185" t="s">
        <v>952</v>
      </c>
    </row>
    <row r="196" spans="1:5" s="38" customFormat="1" x14ac:dyDescent="0.15">
      <c r="A196" s="191" t="s">
        <v>634</v>
      </c>
      <c r="B196" s="185" t="s">
        <v>1757</v>
      </c>
      <c r="C196" s="185" t="s">
        <v>635</v>
      </c>
      <c r="D196" s="190" t="s">
        <v>945</v>
      </c>
      <c r="E196" s="185" t="s">
        <v>946</v>
      </c>
    </row>
    <row r="197" spans="1:5" s="38" customFormat="1" x14ac:dyDescent="0.15">
      <c r="A197" s="191" t="s">
        <v>638</v>
      </c>
      <c r="B197" s="185" t="s">
        <v>1757</v>
      </c>
      <c r="C197" s="185" t="s">
        <v>639</v>
      </c>
      <c r="D197" s="190" t="s">
        <v>953</v>
      </c>
      <c r="E197" s="185" t="s">
        <v>954</v>
      </c>
    </row>
    <row r="198" spans="1:5" s="38" customFormat="1" x14ac:dyDescent="0.15">
      <c r="A198" s="191" t="s">
        <v>641</v>
      </c>
      <c r="B198" s="185" t="s">
        <v>1757</v>
      </c>
      <c r="C198" s="185" t="s">
        <v>642</v>
      </c>
      <c r="D198" s="190" t="s">
        <v>955</v>
      </c>
      <c r="E198" s="185" t="s">
        <v>1791</v>
      </c>
    </row>
    <row r="199" spans="1:5" s="38" customFormat="1" x14ac:dyDescent="0.15">
      <c r="A199" s="191" t="s">
        <v>645</v>
      </c>
      <c r="B199" s="185" t="s">
        <v>1757</v>
      </c>
      <c r="C199" s="185" t="s">
        <v>646</v>
      </c>
      <c r="D199" s="190" t="s">
        <v>956</v>
      </c>
      <c r="E199" s="185" t="s">
        <v>957</v>
      </c>
    </row>
    <row r="200" spans="1:5" s="38" customFormat="1" x14ac:dyDescent="0.15">
      <c r="A200" s="191" t="s">
        <v>447</v>
      </c>
      <c r="B200" s="185" t="s">
        <v>1757</v>
      </c>
      <c r="C200" s="185" t="s">
        <v>448</v>
      </c>
      <c r="D200" s="190" t="s">
        <v>958</v>
      </c>
      <c r="E200" s="185" t="s">
        <v>1792</v>
      </c>
    </row>
    <row r="201" spans="1:5" s="38" customFormat="1" x14ac:dyDescent="0.15">
      <c r="A201" s="191" t="s">
        <v>455</v>
      </c>
      <c r="B201" s="185" t="s">
        <v>1757</v>
      </c>
      <c r="C201" s="185" t="s">
        <v>456</v>
      </c>
      <c r="D201" s="190" t="s">
        <v>959</v>
      </c>
      <c r="E201" s="185" t="s">
        <v>960</v>
      </c>
    </row>
    <row r="202" spans="1:5" s="38" customFormat="1" x14ac:dyDescent="0.15">
      <c r="A202" s="191" t="s">
        <v>462</v>
      </c>
      <c r="B202" s="185" t="s">
        <v>1757</v>
      </c>
      <c r="C202" s="185" t="s">
        <v>463</v>
      </c>
      <c r="D202" s="190" t="s">
        <v>1778</v>
      </c>
      <c r="E202" s="185" t="s">
        <v>930</v>
      </c>
    </row>
    <row r="203" spans="1:5" s="38" customFormat="1" x14ac:dyDescent="0.15">
      <c r="A203" s="191" t="s">
        <v>470</v>
      </c>
      <c r="B203" s="185" t="s">
        <v>1757</v>
      </c>
      <c r="C203" s="185" t="s">
        <v>471</v>
      </c>
      <c r="D203" s="190" t="s">
        <v>1780</v>
      </c>
      <c r="E203" s="185" t="s">
        <v>1781</v>
      </c>
    </row>
    <row r="204" spans="1:5" s="38" customFormat="1" x14ac:dyDescent="0.15">
      <c r="A204" s="191" t="s">
        <v>478</v>
      </c>
      <c r="B204" s="185" t="s">
        <v>1757</v>
      </c>
      <c r="C204" s="185" t="s">
        <v>479</v>
      </c>
      <c r="D204" s="190" t="s">
        <v>961</v>
      </c>
      <c r="E204" s="185" t="s">
        <v>1793</v>
      </c>
    </row>
    <row r="205" spans="1:5" s="38" customFormat="1" x14ac:dyDescent="0.15">
      <c r="A205" s="191" t="s">
        <v>486</v>
      </c>
      <c r="B205" s="185" t="s">
        <v>1757</v>
      </c>
      <c r="C205" s="185" t="s">
        <v>487</v>
      </c>
      <c r="D205" s="190" t="s">
        <v>962</v>
      </c>
      <c r="E205" s="185" t="s">
        <v>1794</v>
      </c>
    </row>
    <row r="206" spans="1:5" s="38" customFormat="1" x14ac:dyDescent="0.15">
      <c r="A206" s="191" t="s">
        <v>494</v>
      </c>
      <c r="B206" s="185" t="s">
        <v>1757</v>
      </c>
      <c r="C206" s="185" t="s">
        <v>495</v>
      </c>
      <c r="D206" s="190" t="s">
        <v>953</v>
      </c>
      <c r="E206" s="185" t="s">
        <v>954</v>
      </c>
    </row>
    <row r="207" spans="1:5" s="38" customFormat="1" x14ac:dyDescent="0.15">
      <c r="A207" s="191" t="s">
        <v>499</v>
      </c>
      <c r="B207" s="185" t="s">
        <v>1757</v>
      </c>
      <c r="C207" s="185" t="s">
        <v>500</v>
      </c>
      <c r="D207" s="190" t="s">
        <v>919</v>
      </c>
      <c r="E207" s="185" t="s">
        <v>1795</v>
      </c>
    </row>
    <row r="208" spans="1:5" s="38" customFormat="1" x14ac:dyDescent="0.15">
      <c r="A208" s="191" t="s">
        <v>505</v>
      </c>
      <c r="B208" s="185" t="s">
        <v>1757</v>
      </c>
      <c r="C208" s="185" t="s">
        <v>506</v>
      </c>
      <c r="D208" s="190" t="s">
        <v>963</v>
      </c>
      <c r="E208" s="185" t="s">
        <v>933</v>
      </c>
    </row>
    <row r="209" spans="1:5" s="38" customFormat="1" x14ac:dyDescent="0.15">
      <c r="A209" s="191" t="s">
        <v>513</v>
      </c>
      <c r="B209" s="185" t="s">
        <v>1757</v>
      </c>
      <c r="C209" s="185" t="s">
        <v>514</v>
      </c>
      <c r="D209" s="190"/>
      <c r="E209" s="185"/>
    </row>
    <row r="210" spans="1:5" s="38" customFormat="1" x14ac:dyDescent="0.15">
      <c r="A210" s="191" t="s">
        <v>521</v>
      </c>
      <c r="B210" s="185" t="s">
        <v>1757</v>
      </c>
      <c r="C210" s="185" t="s">
        <v>522</v>
      </c>
      <c r="D210" s="190" t="s">
        <v>947</v>
      </c>
      <c r="E210" s="185" t="s">
        <v>948</v>
      </c>
    </row>
    <row r="211" spans="1:5" s="38" customFormat="1" x14ac:dyDescent="0.15">
      <c r="A211" s="191" t="s">
        <v>529</v>
      </c>
      <c r="B211" s="185" t="s">
        <v>1757</v>
      </c>
      <c r="C211" s="185" t="s">
        <v>530</v>
      </c>
      <c r="D211" s="190" t="s">
        <v>964</v>
      </c>
      <c r="E211" s="185" t="s">
        <v>1796</v>
      </c>
    </row>
    <row r="212" spans="1:5" s="38" customFormat="1" x14ac:dyDescent="0.15">
      <c r="A212" s="191" t="s">
        <v>534</v>
      </c>
      <c r="B212" s="185" t="s">
        <v>1757</v>
      </c>
      <c r="C212" s="185" t="s">
        <v>535</v>
      </c>
      <c r="D212" s="185" t="s">
        <v>965</v>
      </c>
      <c r="E212" s="185" t="s">
        <v>1797</v>
      </c>
    </row>
    <row r="213" spans="1:5" s="38" customFormat="1" x14ac:dyDescent="0.15">
      <c r="A213" s="191" t="s">
        <v>540</v>
      </c>
      <c r="B213" s="185" t="s">
        <v>1757</v>
      </c>
      <c r="C213" s="185" t="s">
        <v>541</v>
      </c>
      <c r="D213" s="190" t="s">
        <v>1798</v>
      </c>
      <c r="E213" s="185" t="s">
        <v>1795</v>
      </c>
    </row>
    <row r="214" spans="1:5" s="38" customFormat="1" x14ac:dyDescent="0.15">
      <c r="A214" s="191" t="s">
        <v>548</v>
      </c>
      <c r="B214" s="185" t="s">
        <v>1757</v>
      </c>
      <c r="C214" s="185" t="s">
        <v>549</v>
      </c>
      <c r="D214" s="190" t="s">
        <v>1798</v>
      </c>
      <c r="E214" s="185" t="s">
        <v>1795</v>
      </c>
    </row>
    <row r="215" spans="1:5" s="38" customFormat="1" x14ac:dyDescent="0.15">
      <c r="A215" s="191" t="s">
        <v>556</v>
      </c>
      <c r="B215" s="185" t="s">
        <v>1757</v>
      </c>
      <c r="C215" s="185" t="s">
        <v>557</v>
      </c>
      <c r="D215" s="190" t="s">
        <v>966</v>
      </c>
      <c r="E215" s="185" t="s">
        <v>967</v>
      </c>
    </row>
    <row r="216" spans="1:5" s="38" customFormat="1" x14ac:dyDescent="0.15">
      <c r="A216" s="191" t="s">
        <v>563</v>
      </c>
      <c r="B216" s="185" t="s">
        <v>1757</v>
      </c>
      <c r="C216" s="185" t="s">
        <v>1799</v>
      </c>
      <c r="D216" s="190" t="s">
        <v>968</v>
      </c>
      <c r="E216" s="185" t="s">
        <v>969</v>
      </c>
    </row>
    <row r="217" spans="1:5" s="38" customFormat="1" x14ac:dyDescent="0.15">
      <c r="A217" s="191" t="s">
        <v>570</v>
      </c>
      <c r="B217" s="185" t="s">
        <v>1757</v>
      </c>
      <c r="C217" s="185" t="s">
        <v>571</v>
      </c>
      <c r="D217" s="190" t="s">
        <v>936</v>
      </c>
      <c r="E217" s="185" t="s">
        <v>937</v>
      </c>
    </row>
    <row r="218" spans="1:5" s="38" customFormat="1" x14ac:dyDescent="0.15">
      <c r="A218" s="191" t="s">
        <v>577</v>
      </c>
      <c r="B218" s="185" t="s">
        <v>1757</v>
      </c>
      <c r="C218" s="185" t="s">
        <v>1752</v>
      </c>
      <c r="D218" s="190" t="s">
        <v>1778</v>
      </c>
      <c r="E218" s="185" t="s">
        <v>930</v>
      </c>
    </row>
    <row r="219" spans="1:5" s="38" customFormat="1" x14ac:dyDescent="0.15">
      <c r="A219" s="191" t="s">
        <v>584</v>
      </c>
      <c r="B219" s="185" t="s">
        <v>1757</v>
      </c>
      <c r="C219" s="185" t="s">
        <v>585</v>
      </c>
      <c r="D219" s="190" t="s">
        <v>949</v>
      </c>
      <c r="E219" s="185" t="s">
        <v>950</v>
      </c>
    </row>
    <row r="220" spans="1:5" s="38" customFormat="1" x14ac:dyDescent="0.15">
      <c r="A220" s="191" t="s">
        <v>592</v>
      </c>
      <c r="B220" s="185" t="s">
        <v>1757</v>
      </c>
      <c r="C220" s="185" t="s">
        <v>593</v>
      </c>
      <c r="D220" s="190" t="s">
        <v>1153</v>
      </c>
      <c r="E220" s="185" t="s">
        <v>1025</v>
      </c>
    </row>
    <row r="221" spans="1:5" s="38" customFormat="1" x14ac:dyDescent="0.15">
      <c r="A221" s="191" t="s">
        <v>597</v>
      </c>
      <c r="B221" s="185" t="s">
        <v>1757</v>
      </c>
      <c r="C221" s="185" t="s">
        <v>598</v>
      </c>
      <c r="D221" s="190" t="s">
        <v>1798</v>
      </c>
      <c r="E221" s="185" t="s">
        <v>1795</v>
      </c>
    </row>
    <row r="222" spans="1:5" s="38" customFormat="1" x14ac:dyDescent="0.15">
      <c r="A222" s="191" t="s">
        <v>603</v>
      </c>
      <c r="B222" s="185" t="s">
        <v>1757</v>
      </c>
      <c r="C222" s="185" t="s">
        <v>604</v>
      </c>
      <c r="D222" s="190" t="s">
        <v>1154</v>
      </c>
      <c r="E222" s="185" t="s">
        <v>1800</v>
      </c>
    </row>
    <row r="223" spans="1:5" s="38" customFormat="1" x14ac:dyDescent="0.15">
      <c r="A223" s="191" t="s">
        <v>614</v>
      </c>
      <c r="B223" s="185" t="s">
        <v>1757</v>
      </c>
      <c r="C223" s="185" t="s">
        <v>615</v>
      </c>
      <c r="D223" s="190" t="s">
        <v>970</v>
      </c>
      <c r="E223" s="185" t="s">
        <v>1801</v>
      </c>
    </row>
    <row r="224" spans="1:5" s="38" customFormat="1" x14ac:dyDescent="0.15">
      <c r="A224" s="191" t="s">
        <v>620</v>
      </c>
      <c r="B224" s="185" t="s">
        <v>1757</v>
      </c>
      <c r="C224" s="185" t="s">
        <v>621</v>
      </c>
      <c r="D224" s="190" t="s">
        <v>971</v>
      </c>
      <c r="E224" s="185" t="s">
        <v>1802</v>
      </c>
    </row>
    <row r="225" spans="1:5" s="38" customFormat="1" x14ac:dyDescent="0.15">
      <c r="A225" s="191" t="s">
        <v>625</v>
      </c>
      <c r="B225" s="185" t="s">
        <v>1757</v>
      </c>
      <c r="C225" s="185" t="s">
        <v>1803</v>
      </c>
      <c r="D225" s="190" t="s">
        <v>1155</v>
      </c>
      <c r="E225" s="185" t="s">
        <v>1804</v>
      </c>
    </row>
    <row r="226" spans="1:5" s="38" customFormat="1" x14ac:dyDescent="0.15">
      <c r="A226" s="191" t="s">
        <v>628</v>
      </c>
      <c r="B226" s="185" t="s">
        <v>1757</v>
      </c>
      <c r="C226" s="185" t="s">
        <v>629</v>
      </c>
      <c r="D226" s="190" t="s">
        <v>1156</v>
      </c>
      <c r="E226" s="185" t="s">
        <v>1805</v>
      </c>
    </row>
    <row r="227" spans="1:5" s="38" customFormat="1" x14ac:dyDescent="0.15">
      <c r="A227" s="191" t="s">
        <v>632</v>
      </c>
      <c r="B227" s="185" t="s">
        <v>1757</v>
      </c>
      <c r="C227" s="185" t="s">
        <v>633</v>
      </c>
      <c r="D227" s="190" t="s">
        <v>972</v>
      </c>
      <c r="E227" s="185" t="s">
        <v>1806</v>
      </c>
    </row>
    <row r="228" spans="1:5" s="38" customFormat="1" x14ac:dyDescent="0.15">
      <c r="A228" s="191" t="s">
        <v>636</v>
      </c>
      <c r="B228" s="185" t="s">
        <v>1757</v>
      </c>
      <c r="C228" s="185" t="s">
        <v>637</v>
      </c>
      <c r="D228" s="190" t="s">
        <v>942</v>
      </c>
      <c r="E228" s="185" t="s">
        <v>1784</v>
      </c>
    </row>
    <row r="229" spans="1:5" s="38" customFormat="1" x14ac:dyDescent="0.15">
      <c r="A229" s="191" t="s">
        <v>640</v>
      </c>
      <c r="B229" s="185" t="s">
        <v>1757</v>
      </c>
      <c r="C229" s="185" t="s">
        <v>1807</v>
      </c>
      <c r="D229" s="190" t="s">
        <v>1146</v>
      </c>
      <c r="E229" s="185" t="s">
        <v>1774</v>
      </c>
    </row>
    <row r="230" spans="1:5" s="38" customFormat="1" x14ac:dyDescent="0.15">
      <c r="A230" s="191" t="s">
        <v>643</v>
      </c>
      <c r="B230" s="185" t="s">
        <v>1757</v>
      </c>
      <c r="C230" s="185" t="s">
        <v>644</v>
      </c>
      <c r="D230" s="190" t="s">
        <v>973</v>
      </c>
      <c r="E230" s="185" t="s">
        <v>1506</v>
      </c>
    </row>
    <row r="231" spans="1:5" s="38" customFormat="1" x14ac:dyDescent="0.15">
      <c r="A231" s="191" t="s">
        <v>647</v>
      </c>
      <c r="B231" s="185" t="s">
        <v>1757</v>
      </c>
      <c r="C231" s="185" t="s">
        <v>1157</v>
      </c>
      <c r="D231" s="190" t="s">
        <v>966</v>
      </c>
      <c r="E231" s="185" t="s">
        <v>967</v>
      </c>
    </row>
    <row r="232" spans="1:5" s="38" customFormat="1" x14ac:dyDescent="0.15">
      <c r="A232" s="191" t="s">
        <v>649</v>
      </c>
      <c r="B232" s="185" t="s">
        <v>1757</v>
      </c>
      <c r="C232" s="185" t="s">
        <v>650</v>
      </c>
      <c r="D232" s="190" t="s">
        <v>985</v>
      </c>
      <c r="E232" s="185" t="s">
        <v>1808</v>
      </c>
    </row>
    <row r="233" spans="1:5" s="38" customFormat="1" x14ac:dyDescent="0.15">
      <c r="A233" s="191" t="s">
        <v>651</v>
      </c>
      <c r="B233" s="185" t="s">
        <v>1757</v>
      </c>
      <c r="C233" s="185" t="s">
        <v>652</v>
      </c>
      <c r="D233" s="190" t="s">
        <v>975</v>
      </c>
      <c r="E233" s="185" t="s">
        <v>1809</v>
      </c>
    </row>
    <row r="234" spans="1:5" s="38" customFormat="1" x14ac:dyDescent="0.15">
      <c r="A234" s="191" t="s">
        <v>653</v>
      </c>
      <c r="B234" s="185" t="s">
        <v>1757</v>
      </c>
      <c r="C234" s="185" t="s">
        <v>654</v>
      </c>
      <c r="D234" s="190" t="s">
        <v>1158</v>
      </c>
      <c r="E234" s="185" t="s">
        <v>1810</v>
      </c>
    </row>
    <row r="235" spans="1:5" s="38" customFormat="1" x14ac:dyDescent="0.15">
      <c r="A235" s="191" t="s">
        <v>449</v>
      </c>
      <c r="B235" s="185" t="s">
        <v>1811</v>
      </c>
      <c r="C235" s="185" t="s">
        <v>450</v>
      </c>
      <c r="D235" s="190"/>
      <c r="E235" s="185"/>
    </row>
    <row r="236" spans="1:5" s="38" customFormat="1" x14ac:dyDescent="0.15">
      <c r="A236" s="191" t="s">
        <v>457</v>
      </c>
      <c r="B236" s="185" t="s">
        <v>1811</v>
      </c>
      <c r="C236" s="185" t="s">
        <v>1812</v>
      </c>
      <c r="D236" s="190" t="s">
        <v>1159</v>
      </c>
      <c r="E236" s="185" t="s">
        <v>976</v>
      </c>
    </row>
    <row r="237" spans="1:5" s="38" customFormat="1" x14ac:dyDescent="0.15">
      <c r="A237" s="191" t="s">
        <v>464</v>
      </c>
      <c r="B237" s="185" t="s">
        <v>1811</v>
      </c>
      <c r="C237" s="185" t="s">
        <v>465</v>
      </c>
      <c r="D237" s="190" t="s">
        <v>1160</v>
      </c>
      <c r="E237" s="185" t="s">
        <v>1813</v>
      </c>
    </row>
    <row r="238" spans="1:5" s="38" customFormat="1" x14ac:dyDescent="0.15">
      <c r="A238" s="191" t="s">
        <v>472</v>
      </c>
      <c r="B238" s="185" t="s">
        <v>1811</v>
      </c>
      <c r="C238" s="185" t="s">
        <v>473</v>
      </c>
      <c r="D238" s="190" t="s">
        <v>977</v>
      </c>
      <c r="E238" s="185" t="s">
        <v>1814</v>
      </c>
    </row>
    <row r="239" spans="1:5" s="38" customFormat="1" x14ac:dyDescent="0.15">
      <c r="A239" s="191" t="s">
        <v>480</v>
      </c>
      <c r="B239" s="185" t="s">
        <v>1811</v>
      </c>
      <c r="C239" s="185" t="s">
        <v>481</v>
      </c>
      <c r="D239" s="190" t="s">
        <v>978</v>
      </c>
      <c r="E239" s="185" t="s">
        <v>1815</v>
      </c>
    </row>
    <row r="240" spans="1:5" s="38" customFormat="1" x14ac:dyDescent="0.15">
      <c r="A240" s="193" t="s">
        <v>488</v>
      </c>
      <c r="B240" s="194" t="s">
        <v>1811</v>
      </c>
      <c r="C240" s="194" t="s">
        <v>489</v>
      </c>
      <c r="D240" s="195" t="s">
        <v>979</v>
      </c>
      <c r="E240" s="194" t="s">
        <v>1816</v>
      </c>
    </row>
    <row r="241" spans="1:5" s="38" customFormat="1" x14ac:dyDescent="0.15">
      <c r="A241" s="189" t="s">
        <v>501</v>
      </c>
      <c r="B241" s="190" t="s">
        <v>1811</v>
      </c>
      <c r="C241" s="190" t="s">
        <v>1162</v>
      </c>
      <c r="D241" s="190" t="s">
        <v>981</v>
      </c>
      <c r="E241" s="190" t="s">
        <v>982</v>
      </c>
    </row>
    <row r="242" spans="1:5" s="38" customFormat="1" x14ac:dyDescent="0.15">
      <c r="A242" s="191" t="s">
        <v>507</v>
      </c>
      <c r="B242" s="185" t="s">
        <v>1811</v>
      </c>
      <c r="C242" s="185" t="s">
        <v>508</v>
      </c>
      <c r="D242" s="190" t="s">
        <v>983</v>
      </c>
      <c r="E242" s="185" t="s">
        <v>1817</v>
      </c>
    </row>
    <row r="243" spans="1:5" s="38" customFormat="1" x14ac:dyDescent="0.15">
      <c r="A243" s="191" t="s">
        <v>515</v>
      </c>
      <c r="B243" s="185" t="s">
        <v>1811</v>
      </c>
      <c r="C243" s="185" t="s">
        <v>516</v>
      </c>
      <c r="D243" s="190" t="s">
        <v>984</v>
      </c>
      <c r="E243" s="185" t="s">
        <v>1818</v>
      </c>
    </row>
    <row r="244" spans="1:5" s="38" customFormat="1" x14ac:dyDescent="0.15">
      <c r="A244" s="191" t="s">
        <v>523</v>
      </c>
      <c r="B244" s="185" t="s">
        <v>1811</v>
      </c>
      <c r="C244" s="185" t="s">
        <v>524</v>
      </c>
      <c r="D244" s="190" t="s">
        <v>986</v>
      </c>
      <c r="E244" s="185" t="s">
        <v>1819</v>
      </c>
    </row>
    <row r="245" spans="1:5" s="38" customFormat="1" x14ac:dyDescent="0.15">
      <c r="A245" s="191" t="s">
        <v>531</v>
      </c>
      <c r="B245" s="185" t="s">
        <v>1811</v>
      </c>
      <c r="C245" s="185" t="s">
        <v>532</v>
      </c>
      <c r="D245" s="190" t="s">
        <v>987</v>
      </c>
      <c r="E245" s="185" t="s">
        <v>1820</v>
      </c>
    </row>
    <row r="246" spans="1:5" s="38" customFormat="1" x14ac:dyDescent="0.15">
      <c r="A246" s="191" t="s">
        <v>542</v>
      </c>
      <c r="B246" s="185" t="s">
        <v>1821</v>
      </c>
      <c r="C246" s="185" t="s">
        <v>1822</v>
      </c>
      <c r="D246" s="202"/>
      <c r="E246" s="185" t="s">
        <v>1163</v>
      </c>
    </row>
    <row r="247" spans="1:5" s="38" customFormat="1" x14ac:dyDescent="0.15">
      <c r="A247" s="191" t="s">
        <v>550</v>
      </c>
      <c r="B247" s="185" t="s">
        <v>1823</v>
      </c>
      <c r="C247" s="185" t="s">
        <v>1824</v>
      </c>
      <c r="D247" s="210"/>
      <c r="E247" s="185" t="s">
        <v>1164</v>
      </c>
    </row>
    <row r="248" spans="1:5" s="38" customFormat="1" x14ac:dyDescent="0.15">
      <c r="A248" s="191" t="s">
        <v>558</v>
      </c>
      <c r="B248" s="185" t="s">
        <v>1823</v>
      </c>
      <c r="C248" s="185" t="s">
        <v>1825</v>
      </c>
      <c r="D248" s="210"/>
      <c r="E248" s="185" t="s">
        <v>1165</v>
      </c>
    </row>
    <row r="249" spans="1:5" s="38" customFormat="1" x14ac:dyDescent="0.15">
      <c r="A249" s="191" t="s">
        <v>565</v>
      </c>
      <c r="B249" s="185" t="s">
        <v>1823</v>
      </c>
      <c r="C249" s="185" t="s">
        <v>1826</v>
      </c>
      <c r="D249" s="210"/>
      <c r="E249" s="185" t="s">
        <v>1166</v>
      </c>
    </row>
    <row r="250" spans="1:5" s="38" customFormat="1" x14ac:dyDescent="0.15">
      <c r="A250" s="191" t="s">
        <v>572</v>
      </c>
      <c r="B250" s="185" t="s">
        <v>1823</v>
      </c>
      <c r="C250" s="185" t="s">
        <v>1827</v>
      </c>
      <c r="D250" s="210"/>
      <c r="E250" s="185" t="s">
        <v>1167</v>
      </c>
    </row>
    <row r="251" spans="1:5" s="38" customFormat="1" x14ac:dyDescent="0.15">
      <c r="A251" s="191" t="s">
        <v>578</v>
      </c>
      <c r="B251" s="185" t="s">
        <v>1823</v>
      </c>
      <c r="C251" s="185" t="s">
        <v>1828</v>
      </c>
      <c r="D251" s="210"/>
      <c r="E251" s="185" t="s">
        <v>1168</v>
      </c>
    </row>
    <row r="252" spans="1:5" s="38" customFormat="1" x14ac:dyDescent="0.15">
      <c r="A252" s="193" t="s">
        <v>586</v>
      </c>
      <c r="B252" s="194" t="s">
        <v>1823</v>
      </c>
      <c r="C252" s="194" t="s">
        <v>1829</v>
      </c>
      <c r="D252" s="364"/>
      <c r="E252" s="194" t="s">
        <v>1169</v>
      </c>
    </row>
    <row r="253" spans="1:5" s="38" customFormat="1" x14ac:dyDescent="0.15">
      <c r="A253" s="196" t="s">
        <v>364</v>
      </c>
      <c r="B253" s="197" t="s">
        <v>988</v>
      </c>
      <c r="C253" s="198" t="s">
        <v>1830</v>
      </c>
      <c r="D253" s="199"/>
      <c r="E253" s="198" t="s">
        <v>989</v>
      </c>
    </row>
    <row r="254" spans="1:5" s="38" customFormat="1" x14ac:dyDescent="0.15">
      <c r="A254" s="200" t="s">
        <v>370</v>
      </c>
      <c r="B254" s="201" t="s">
        <v>988</v>
      </c>
      <c r="C254" s="192" t="s">
        <v>1831</v>
      </c>
      <c r="D254" s="202"/>
      <c r="E254" s="192" t="s">
        <v>990</v>
      </c>
    </row>
    <row r="255" spans="1:5" s="38" customFormat="1" x14ac:dyDescent="0.15">
      <c r="A255" s="200" t="s">
        <v>378</v>
      </c>
      <c r="B255" s="201" t="s">
        <v>988</v>
      </c>
      <c r="C255" s="192" t="s">
        <v>1832</v>
      </c>
      <c r="D255" s="202"/>
      <c r="E255" s="192" t="s">
        <v>991</v>
      </c>
    </row>
    <row r="256" spans="1:5" s="38" customFormat="1" x14ac:dyDescent="0.15">
      <c r="A256" s="200" t="s">
        <v>386</v>
      </c>
      <c r="B256" s="201" t="s">
        <v>988</v>
      </c>
      <c r="C256" s="192" t="s">
        <v>1833</v>
      </c>
      <c r="D256" s="202"/>
      <c r="E256" s="192" t="s">
        <v>992</v>
      </c>
    </row>
    <row r="257" spans="1:5" s="38" customFormat="1" x14ac:dyDescent="0.15">
      <c r="A257" s="200" t="s">
        <v>391</v>
      </c>
      <c r="B257" s="201" t="s">
        <v>988</v>
      </c>
      <c r="C257" s="192" t="s">
        <v>1834</v>
      </c>
      <c r="D257" s="202"/>
      <c r="E257" s="192" t="s">
        <v>993</v>
      </c>
    </row>
    <row r="258" spans="1:5" s="38" customFormat="1" x14ac:dyDescent="0.15">
      <c r="A258" s="200" t="s">
        <v>399</v>
      </c>
      <c r="B258" s="201" t="s">
        <v>988</v>
      </c>
      <c r="C258" s="192" t="s">
        <v>1835</v>
      </c>
      <c r="D258" s="202"/>
      <c r="E258" s="192" t="s">
        <v>994</v>
      </c>
    </row>
    <row r="259" spans="1:5" s="38" customFormat="1" x14ac:dyDescent="0.15">
      <c r="A259" s="203" t="s">
        <v>407</v>
      </c>
      <c r="B259" s="204" t="s">
        <v>988</v>
      </c>
      <c r="C259" s="205" t="s">
        <v>1836</v>
      </c>
      <c r="D259" s="206"/>
      <c r="E259" s="205" t="s">
        <v>995</v>
      </c>
    </row>
    <row r="260" spans="1:5" s="38" customFormat="1" x14ac:dyDescent="0.15">
      <c r="A260" s="207" t="s">
        <v>372</v>
      </c>
      <c r="B260" s="208" t="s">
        <v>988</v>
      </c>
      <c r="C260" s="209" t="s">
        <v>1837</v>
      </c>
      <c r="D260" s="210"/>
      <c r="E260" s="209" t="s">
        <v>996</v>
      </c>
    </row>
    <row r="261" spans="1:5" s="38" customFormat="1" x14ac:dyDescent="0.15">
      <c r="A261" s="200" t="s">
        <v>380</v>
      </c>
      <c r="B261" s="201" t="s">
        <v>988</v>
      </c>
      <c r="C261" s="192" t="s">
        <v>1838</v>
      </c>
      <c r="D261" s="202"/>
      <c r="E261" s="192" t="s">
        <v>997</v>
      </c>
    </row>
    <row r="262" spans="1:5" s="38" customFormat="1" x14ac:dyDescent="0.15">
      <c r="A262" s="200" t="s">
        <v>393</v>
      </c>
      <c r="B262" s="201" t="s">
        <v>988</v>
      </c>
      <c r="C262" s="192" t="s">
        <v>1839</v>
      </c>
      <c r="D262" s="202"/>
      <c r="E262" s="192" t="s">
        <v>998</v>
      </c>
    </row>
    <row r="263" spans="1:5" s="38" customFormat="1" x14ac:dyDescent="0.15">
      <c r="A263" s="200" t="s">
        <v>401</v>
      </c>
      <c r="B263" s="201" t="s">
        <v>988</v>
      </c>
      <c r="C263" s="192" t="s">
        <v>1840</v>
      </c>
      <c r="D263" s="202"/>
      <c r="E263" s="192" t="s">
        <v>999</v>
      </c>
    </row>
    <row r="264" spans="1:5" s="38" customFormat="1" x14ac:dyDescent="0.15">
      <c r="A264" s="200" t="s">
        <v>409</v>
      </c>
      <c r="B264" s="201" t="s">
        <v>988</v>
      </c>
      <c r="C264" s="192" t="s">
        <v>1841</v>
      </c>
      <c r="D264" s="202"/>
      <c r="E264" s="192" t="s">
        <v>1000</v>
      </c>
    </row>
    <row r="265" spans="1:5" s="38" customFormat="1" x14ac:dyDescent="0.15">
      <c r="A265" s="200" t="s">
        <v>366</v>
      </c>
      <c r="B265" s="201" t="s">
        <v>988</v>
      </c>
      <c r="C265" s="192" t="s">
        <v>1842</v>
      </c>
      <c r="D265" s="202"/>
      <c r="E265" s="192" t="s">
        <v>1001</v>
      </c>
    </row>
    <row r="266" spans="1:5" s="38" customFormat="1" x14ac:dyDescent="0.15">
      <c r="A266" s="200" t="s">
        <v>374</v>
      </c>
      <c r="B266" s="201" t="s">
        <v>988</v>
      </c>
      <c r="C266" s="192" t="s">
        <v>1843</v>
      </c>
      <c r="D266" s="202"/>
      <c r="E266" s="192" t="s">
        <v>1002</v>
      </c>
    </row>
    <row r="267" spans="1:5" s="38" customFormat="1" x14ac:dyDescent="0.15">
      <c r="A267" s="200" t="s">
        <v>382</v>
      </c>
      <c r="B267" s="201" t="s">
        <v>988</v>
      </c>
      <c r="C267" s="192" t="s">
        <v>1844</v>
      </c>
      <c r="D267" s="202"/>
      <c r="E267" s="192" t="s">
        <v>1003</v>
      </c>
    </row>
    <row r="268" spans="1:5" s="38" customFormat="1" x14ac:dyDescent="0.15">
      <c r="A268" s="200" t="s">
        <v>387</v>
      </c>
      <c r="B268" s="201" t="s">
        <v>988</v>
      </c>
      <c r="C268" s="192" t="s">
        <v>1845</v>
      </c>
      <c r="D268" s="202"/>
      <c r="E268" s="192" t="s">
        <v>1004</v>
      </c>
    </row>
    <row r="269" spans="1:5" s="38" customFormat="1" x14ac:dyDescent="0.15">
      <c r="A269" s="200" t="s">
        <v>395</v>
      </c>
      <c r="B269" s="201" t="s">
        <v>988</v>
      </c>
      <c r="C269" s="192" t="s">
        <v>1846</v>
      </c>
      <c r="D269" s="202"/>
      <c r="E269" s="192" t="s">
        <v>1005</v>
      </c>
    </row>
    <row r="270" spans="1:5" s="38" customFormat="1" x14ac:dyDescent="0.15">
      <c r="A270" s="200" t="s">
        <v>403</v>
      </c>
      <c r="B270" s="201" t="s">
        <v>988</v>
      </c>
      <c r="C270" s="192" t="s">
        <v>1847</v>
      </c>
      <c r="D270" s="202"/>
      <c r="E270" s="192" t="s">
        <v>1006</v>
      </c>
    </row>
    <row r="271" spans="1:5" s="38" customFormat="1" x14ac:dyDescent="0.15">
      <c r="A271" s="200" t="s">
        <v>411</v>
      </c>
      <c r="B271" s="201" t="s">
        <v>988</v>
      </c>
      <c r="C271" s="192" t="s">
        <v>1848</v>
      </c>
      <c r="D271" s="202"/>
      <c r="E271" s="192" t="s">
        <v>1007</v>
      </c>
    </row>
    <row r="272" spans="1:5" s="38" customFormat="1" x14ac:dyDescent="0.15">
      <c r="A272" s="200" t="s">
        <v>414</v>
      </c>
      <c r="B272" s="201" t="s">
        <v>988</v>
      </c>
      <c r="C272" s="192" t="s">
        <v>1849</v>
      </c>
      <c r="D272" s="202"/>
      <c r="E272" s="192" t="s">
        <v>1008</v>
      </c>
    </row>
    <row r="273" spans="1:5" s="38" customFormat="1" x14ac:dyDescent="0.15">
      <c r="A273" s="200" t="s">
        <v>420</v>
      </c>
      <c r="B273" s="201" t="s">
        <v>988</v>
      </c>
      <c r="C273" s="192" t="s">
        <v>1850</v>
      </c>
      <c r="D273" s="202"/>
      <c r="E273" s="192" t="s">
        <v>1009</v>
      </c>
    </row>
    <row r="274" spans="1:5" s="38" customFormat="1" x14ac:dyDescent="0.15">
      <c r="A274" s="200" t="s">
        <v>426</v>
      </c>
      <c r="B274" s="201" t="s">
        <v>988</v>
      </c>
      <c r="C274" s="192" t="s">
        <v>1851</v>
      </c>
      <c r="D274" s="202"/>
      <c r="E274" s="192" t="s">
        <v>1010</v>
      </c>
    </row>
    <row r="275" spans="1:5" s="38" customFormat="1" x14ac:dyDescent="0.15">
      <c r="A275" s="200" t="s">
        <v>432</v>
      </c>
      <c r="B275" s="201" t="s">
        <v>988</v>
      </c>
      <c r="C275" s="192" t="s">
        <v>1852</v>
      </c>
      <c r="D275" s="202"/>
      <c r="E275" s="192" t="s">
        <v>1853</v>
      </c>
    </row>
    <row r="276" spans="1:5" s="38" customFormat="1" x14ac:dyDescent="0.15">
      <c r="A276" s="200" t="s">
        <v>1854</v>
      </c>
      <c r="B276" s="201" t="s">
        <v>988</v>
      </c>
      <c r="C276" s="192" t="s">
        <v>1855</v>
      </c>
      <c r="D276" s="202"/>
      <c r="E276" s="192" t="s">
        <v>1856</v>
      </c>
    </row>
    <row r="277" spans="1:5" s="38" customFormat="1" x14ac:dyDescent="0.15">
      <c r="A277" s="200" t="s">
        <v>368</v>
      </c>
      <c r="B277" s="201" t="s">
        <v>988</v>
      </c>
      <c r="C277" s="192" t="s">
        <v>1857</v>
      </c>
      <c r="D277" s="202"/>
      <c r="E277" s="192" t="s">
        <v>1011</v>
      </c>
    </row>
    <row r="278" spans="1:5" s="38" customFormat="1" x14ac:dyDescent="0.15">
      <c r="A278" s="200" t="s">
        <v>376</v>
      </c>
      <c r="B278" s="201" t="s">
        <v>988</v>
      </c>
      <c r="C278" s="192" t="s">
        <v>1858</v>
      </c>
      <c r="D278" s="202"/>
      <c r="E278" s="192" t="s">
        <v>1012</v>
      </c>
    </row>
    <row r="279" spans="1:5" s="38" customFormat="1" x14ac:dyDescent="0.15">
      <c r="A279" s="200" t="s">
        <v>384</v>
      </c>
      <c r="B279" s="201" t="s">
        <v>988</v>
      </c>
      <c r="C279" s="192" t="s">
        <v>1859</v>
      </c>
      <c r="D279" s="202"/>
      <c r="E279" s="192" t="s">
        <v>1013</v>
      </c>
    </row>
    <row r="280" spans="1:5" s="38" customFormat="1" x14ac:dyDescent="0.15">
      <c r="A280" s="200" t="s">
        <v>389</v>
      </c>
      <c r="B280" s="201" t="s">
        <v>988</v>
      </c>
      <c r="C280" s="192" t="s">
        <v>1860</v>
      </c>
      <c r="D280" s="202"/>
      <c r="E280" s="192" t="s">
        <v>1014</v>
      </c>
    </row>
    <row r="281" spans="1:5" s="38" customFormat="1" x14ac:dyDescent="0.15">
      <c r="A281" s="200" t="s">
        <v>397</v>
      </c>
      <c r="B281" s="201" t="s">
        <v>988</v>
      </c>
      <c r="C281" s="192" t="s">
        <v>1861</v>
      </c>
      <c r="D281" s="202"/>
      <c r="E281" s="192" t="s">
        <v>1015</v>
      </c>
    </row>
    <row r="282" spans="1:5" s="38" customFormat="1" x14ac:dyDescent="0.15">
      <c r="A282" s="200" t="s">
        <v>405</v>
      </c>
      <c r="B282" s="201" t="s">
        <v>988</v>
      </c>
      <c r="C282" s="192" t="s">
        <v>1862</v>
      </c>
      <c r="D282" s="202"/>
      <c r="E282" s="192" t="s">
        <v>1016</v>
      </c>
    </row>
    <row r="283" spans="1:5" s="38" customFormat="1" x14ac:dyDescent="0.15">
      <c r="A283" s="200" t="s">
        <v>416</v>
      </c>
      <c r="B283" s="201" t="s">
        <v>988</v>
      </c>
      <c r="C283" s="192" t="s">
        <v>1863</v>
      </c>
      <c r="D283" s="202"/>
      <c r="E283" s="192" t="s">
        <v>1017</v>
      </c>
    </row>
    <row r="284" spans="1:5" s="38" customFormat="1" x14ac:dyDescent="0.15">
      <c r="A284" s="200" t="s">
        <v>422</v>
      </c>
      <c r="B284" s="201" t="s">
        <v>988</v>
      </c>
      <c r="C284" s="192" t="s">
        <v>1864</v>
      </c>
      <c r="D284" s="202"/>
      <c r="E284" s="192" t="s">
        <v>1018</v>
      </c>
    </row>
    <row r="285" spans="1:5" s="38" customFormat="1" x14ac:dyDescent="0.15">
      <c r="A285" s="200" t="s">
        <v>428</v>
      </c>
      <c r="B285" s="201" t="s">
        <v>988</v>
      </c>
      <c r="C285" s="192" t="s">
        <v>1865</v>
      </c>
      <c r="D285" s="202"/>
      <c r="E285" s="192" t="s">
        <v>1019</v>
      </c>
    </row>
    <row r="286" spans="1:5" s="38" customFormat="1" x14ac:dyDescent="0.15">
      <c r="A286" s="200" t="s">
        <v>434</v>
      </c>
      <c r="B286" s="201" t="s">
        <v>988</v>
      </c>
      <c r="C286" s="192" t="s">
        <v>1866</v>
      </c>
      <c r="D286" s="202"/>
      <c r="E286" s="192" t="s">
        <v>1020</v>
      </c>
    </row>
    <row r="287" spans="1:5" s="38" customFormat="1" x14ac:dyDescent="0.15">
      <c r="A287" s="200" t="s">
        <v>418</v>
      </c>
      <c r="B287" s="201" t="s">
        <v>988</v>
      </c>
      <c r="C287" s="192" t="s">
        <v>1867</v>
      </c>
      <c r="D287" s="202"/>
      <c r="E287" s="192" t="s">
        <v>1021</v>
      </c>
    </row>
    <row r="288" spans="1:5" s="38" customFormat="1" x14ac:dyDescent="0.15">
      <c r="A288" s="200" t="s">
        <v>424</v>
      </c>
      <c r="B288" s="201" t="s">
        <v>988</v>
      </c>
      <c r="C288" s="192" t="s">
        <v>1868</v>
      </c>
      <c r="D288" s="202"/>
      <c r="E288" s="192" t="s">
        <v>1022</v>
      </c>
    </row>
    <row r="289" spans="1:5" s="38" customFormat="1" x14ac:dyDescent="0.15">
      <c r="A289" s="200" t="s">
        <v>430</v>
      </c>
      <c r="B289" s="201" t="s">
        <v>988</v>
      </c>
      <c r="C289" s="192" t="s">
        <v>1869</v>
      </c>
      <c r="D289" s="202"/>
      <c r="E289" s="192" t="s">
        <v>1023</v>
      </c>
    </row>
    <row r="290" spans="1:5" s="38" customFormat="1" x14ac:dyDescent="0.15">
      <c r="A290" s="200" t="s">
        <v>436</v>
      </c>
      <c r="B290" s="201" t="s">
        <v>988</v>
      </c>
      <c r="C290" s="192" t="s">
        <v>1870</v>
      </c>
      <c r="D290" s="202"/>
      <c r="E290" s="192" t="s">
        <v>1024</v>
      </c>
    </row>
    <row r="291" spans="1:5" s="38" customFormat="1" x14ac:dyDescent="0.15">
      <c r="A291" s="200" t="s">
        <v>438</v>
      </c>
      <c r="B291" s="201" t="s">
        <v>988</v>
      </c>
      <c r="C291" s="192" t="s">
        <v>1871</v>
      </c>
      <c r="D291" s="202"/>
      <c r="E291" s="192" t="s">
        <v>1872</v>
      </c>
    </row>
    <row r="292" spans="1:5" s="38" customFormat="1" x14ac:dyDescent="0.15">
      <c r="A292" s="200" t="s">
        <v>1873</v>
      </c>
      <c r="B292" s="201" t="s">
        <v>1874</v>
      </c>
      <c r="C292" s="192" t="s">
        <v>1875</v>
      </c>
      <c r="D292" s="185" t="s">
        <v>1144</v>
      </c>
      <c r="E292" s="192" t="s">
        <v>1761</v>
      </c>
    </row>
    <row r="293" spans="1:5" s="38" customFormat="1" x14ac:dyDescent="0.15">
      <c r="A293" s="200" t="s">
        <v>658</v>
      </c>
      <c r="B293" s="201" t="s">
        <v>1876</v>
      </c>
      <c r="C293" s="192" t="s">
        <v>1877</v>
      </c>
      <c r="D293" s="185" t="s">
        <v>1890</v>
      </c>
      <c r="E293" s="192" t="s">
        <v>1891</v>
      </c>
    </row>
    <row r="294" spans="1:5" s="38" customFormat="1" x14ac:dyDescent="0.15">
      <c r="A294" s="200" t="s">
        <v>660</v>
      </c>
      <c r="B294" s="201" t="s">
        <v>1878</v>
      </c>
      <c r="C294" s="192" t="s">
        <v>1879</v>
      </c>
      <c r="D294" s="185" t="s">
        <v>1892</v>
      </c>
      <c r="E294" s="192" t="s">
        <v>1893</v>
      </c>
    </row>
    <row r="295" spans="1:5" s="38" customFormat="1" x14ac:dyDescent="0.15">
      <c r="A295" s="200" t="s">
        <v>662</v>
      </c>
      <c r="B295" s="201" t="s">
        <v>1878</v>
      </c>
      <c r="C295" s="192" t="s">
        <v>1894</v>
      </c>
      <c r="D295" s="185" t="s">
        <v>1895</v>
      </c>
      <c r="E295" s="192" t="s">
        <v>1896</v>
      </c>
    </row>
    <row r="296" spans="1:5" s="38" customFormat="1" x14ac:dyDescent="0.15">
      <c r="A296" s="200" t="s">
        <v>664</v>
      </c>
      <c r="B296" s="201" t="s">
        <v>1878</v>
      </c>
      <c r="C296" s="192" t="s">
        <v>1897</v>
      </c>
      <c r="D296" s="185" t="s">
        <v>968</v>
      </c>
      <c r="E296" s="192" t="s">
        <v>969</v>
      </c>
    </row>
    <row r="297" spans="1:5" s="38" customFormat="1" x14ac:dyDescent="0.15">
      <c r="A297" s="200" t="s">
        <v>1880</v>
      </c>
      <c r="B297" s="201" t="s">
        <v>1878</v>
      </c>
      <c r="C297" s="192" t="s">
        <v>1881</v>
      </c>
      <c r="D297" s="185" t="s">
        <v>1882</v>
      </c>
      <c r="E297" s="192" t="s">
        <v>1898</v>
      </c>
    </row>
    <row r="298" spans="1:5" s="38" customFormat="1" x14ac:dyDescent="0.15">
      <c r="A298" s="200" t="s">
        <v>666</v>
      </c>
      <c r="B298" s="201" t="s">
        <v>1878</v>
      </c>
      <c r="C298" s="192" t="s">
        <v>1883</v>
      </c>
      <c r="D298" s="185" t="s">
        <v>1899</v>
      </c>
      <c r="E298" s="192" t="s">
        <v>1900</v>
      </c>
    </row>
    <row r="299" spans="1:5" s="38" customFormat="1" x14ac:dyDescent="0.15">
      <c r="A299" s="200" t="s">
        <v>668</v>
      </c>
      <c r="B299" s="201" t="s">
        <v>1878</v>
      </c>
      <c r="C299" s="192" t="s">
        <v>1901</v>
      </c>
      <c r="D299" s="194" t="s">
        <v>1902</v>
      </c>
      <c r="E299" s="192" t="s">
        <v>1903</v>
      </c>
    </row>
    <row r="300" spans="1:5" s="38" customFormat="1" x14ac:dyDescent="0.15">
      <c r="A300" s="211" t="s">
        <v>670</v>
      </c>
      <c r="B300" s="182" t="s">
        <v>1878</v>
      </c>
      <c r="C300" s="182" t="s">
        <v>1884</v>
      </c>
      <c r="D300" s="182" t="s">
        <v>1904</v>
      </c>
      <c r="E300" s="182" t="s">
        <v>1905</v>
      </c>
    </row>
    <row r="301" spans="1:5" s="38" customFormat="1" x14ac:dyDescent="0.15">
      <c r="A301" s="189" t="s">
        <v>673</v>
      </c>
      <c r="B301" s="190" t="s">
        <v>1885</v>
      </c>
      <c r="C301" s="190" t="s">
        <v>1906</v>
      </c>
      <c r="D301" s="190" t="s">
        <v>1907</v>
      </c>
      <c r="E301" s="190" t="s">
        <v>1026</v>
      </c>
    </row>
    <row r="302" spans="1:5" s="38" customFormat="1" x14ac:dyDescent="0.15">
      <c r="A302" s="191" t="s">
        <v>675</v>
      </c>
      <c r="B302" s="185" t="s">
        <v>1885</v>
      </c>
      <c r="C302" s="185" t="s">
        <v>1908</v>
      </c>
      <c r="D302" s="185" t="s">
        <v>1909</v>
      </c>
      <c r="E302" s="185" t="s">
        <v>1910</v>
      </c>
    </row>
    <row r="303" spans="1:5" s="38" customFormat="1" x14ac:dyDescent="0.15">
      <c r="A303" s="191" t="s">
        <v>677</v>
      </c>
      <c r="B303" s="185" t="s">
        <v>1885</v>
      </c>
      <c r="C303" s="185" t="s">
        <v>1911</v>
      </c>
      <c r="D303" s="185" t="s">
        <v>1907</v>
      </c>
      <c r="E303" s="185" t="s">
        <v>1026</v>
      </c>
    </row>
    <row r="304" spans="1:5" s="38" customFormat="1" x14ac:dyDescent="0.15">
      <c r="A304" s="191" t="s">
        <v>680</v>
      </c>
      <c r="B304" s="185" t="s">
        <v>1886</v>
      </c>
      <c r="C304" s="185" t="s">
        <v>1887</v>
      </c>
      <c r="D304" s="185" t="s">
        <v>1912</v>
      </c>
      <c r="E304" s="185" t="s">
        <v>1913</v>
      </c>
    </row>
    <row r="305" spans="1:5" s="38" customFormat="1" x14ac:dyDescent="0.15">
      <c r="A305" s="191" t="s">
        <v>682</v>
      </c>
      <c r="B305" s="185" t="s">
        <v>1886</v>
      </c>
      <c r="C305" s="185" t="s">
        <v>1914</v>
      </c>
      <c r="D305" s="185" t="s">
        <v>1915</v>
      </c>
      <c r="E305" s="185" t="s">
        <v>1916</v>
      </c>
    </row>
    <row r="306" spans="1:5" s="38" customFormat="1" x14ac:dyDescent="0.15">
      <c r="A306" s="191" t="s">
        <v>684</v>
      </c>
      <c r="B306" s="185" t="s">
        <v>1886</v>
      </c>
      <c r="C306" s="185" t="s">
        <v>1917</v>
      </c>
      <c r="D306" s="185" t="s">
        <v>1918</v>
      </c>
      <c r="E306" s="185" t="s">
        <v>1919</v>
      </c>
    </row>
    <row r="307" spans="1:5" s="38" customFormat="1" x14ac:dyDescent="0.15">
      <c r="A307" s="193" t="s">
        <v>686</v>
      </c>
      <c r="B307" s="194" t="s">
        <v>1886</v>
      </c>
      <c r="C307" s="194" t="s">
        <v>1027</v>
      </c>
      <c r="D307" s="194" t="s">
        <v>1920</v>
      </c>
      <c r="E307" s="194" t="s">
        <v>1921</v>
      </c>
    </row>
    <row r="308" spans="1:5" s="38" customFormat="1" x14ac:dyDescent="0.15">
      <c r="A308" s="189" t="s">
        <v>688</v>
      </c>
      <c r="B308" s="190" t="s">
        <v>1886</v>
      </c>
      <c r="C308" s="190" t="s">
        <v>1028</v>
      </c>
      <c r="D308" s="190" t="s">
        <v>1888</v>
      </c>
      <c r="E308" s="190" t="s">
        <v>1922</v>
      </c>
    </row>
    <row r="309" spans="1:5" s="38" customFormat="1" x14ac:dyDescent="0.15">
      <c r="A309" s="191" t="s">
        <v>690</v>
      </c>
      <c r="B309" s="185" t="s">
        <v>1886</v>
      </c>
      <c r="C309" s="185" t="s">
        <v>1889</v>
      </c>
      <c r="D309" s="185" t="s">
        <v>1923</v>
      </c>
      <c r="E309" s="185" t="s">
        <v>1924</v>
      </c>
    </row>
    <row r="310" spans="1:5" s="38" customFormat="1" x14ac:dyDescent="0.15">
      <c r="A310" s="363" t="s">
        <v>1534</v>
      </c>
      <c r="B310" s="213" t="s">
        <v>1193</v>
      </c>
      <c r="C310" s="185" t="s">
        <v>1535</v>
      </c>
      <c r="D310" s="185" t="s">
        <v>1536</v>
      </c>
      <c r="E310" s="185" t="s">
        <v>1537</v>
      </c>
    </row>
    <row r="311" spans="1:5" s="38" customFormat="1" x14ac:dyDescent="0.15">
      <c r="A311" s="363" t="s">
        <v>1029</v>
      </c>
      <c r="B311" s="213" t="s">
        <v>1193</v>
      </c>
      <c r="C311" s="185" t="s">
        <v>1538</v>
      </c>
      <c r="D311" s="185" t="s">
        <v>1539</v>
      </c>
      <c r="E311" s="185" t="s">
        <v>1540</v>
      </c>
    </row>
    <row r="312" spans="1:5" s="38" customFormat="1" x14ac:dyDescent="0.15">
      <c r="A312" s="363" t="s">
        <v>1030</v>
      </c>
      <c r="B312" s="213" t="s">
        <v>1193</v>
      </c>
      <c r="C312" s="185" t="s">
        <v>1541</v>
      </c>
      <c r="D312" s="185" t="s">
        <v>1542</v>
      </c>
      <c r="E312" s="185" t="s">
        <v>1543</v>
      </c>
    </row>
    <row r="313" spans="1:5" s="38" customFormat="1" x14ac:dyDescent="0.15">
      <c r="A313" s="363" t="s">
        <v>1031</v>
      </c>
      <c r="B313" s="213" t="s">
        <v>1193</v>
      </c>
      <c r="C313" s="185" t="s">
        <v>1544</v>
      </c>
      <c r="D313" s="185" t="s">
        <v>1545</v>
      </c>
      <c r="E313" s="185" t="s">
        <v>1546</v>
      </c>
    </row>
    <row r="314" spans="1:5" s="38" customFormat="1" x14ac:dyDescent="0.15">
      <c r="A314" s="363" t="s">
        <v>1032</v>
      </c>
      <c r="B314" s="213" t="s">
        <v>1193</v>
      </c>
      <c r="C314" s="194" t="s">
        <v>1547</v>
      </c>
      <c r="D314" s="194" t="s">
        <v>1548</v>
      </c>
      <c r="E314" s="194" t="s">
        <v>1549</v>
      </c>
    </row>
    <row r="315" spans="1:5" s="38" customFormat="1" x14ac:dyDescent="0.15">
      <c r="A315" s="363" t="s">
        <v>1194</v>
      </c>
      <c r="B315" s="213" t="s">
        <v>1193</v>
      </c>
      <c r="C315" s="190" t="s">
        <v>1550</v>
      </c>
      <c r="D315" s="190" t="s">
        <v>1551</v>
      </c>
      <c r="E315" s="190" t="s">
        <v>1552</v>
      </c>
    </row>
    <row r="316" spans="1:5" s="38" customFormat="1" x14ac:dyDescent="0.15">
      <c r="A316" s="363" t="s">
        <v>1195</v>
      </c>
      <c r="B316" s="213" t="s">
        <v>1193</v>
      </c>
      <c r="C316" s="185" t="s">
        <v>1553</v>
      </c>
      <c r="D316" s="185" t="s">
        <v>1554</v>
      </c>
      <c r="E316" s="185" t="s">
        <v>1555</v>
      </c>
    </row>
    <row r="317" spans="1:5" s="38" customFormat="1" x14ac:dyDescent="0.15">
      <c r="A317" s="363" t="s">
        <v>1196</v>
      </c>
      <c r="B317" s="213" t="s">
        <v>1193</v>
      </c>
      <c r="C317" s="194" t="s">
        <v>1197</v>
      </c>
      <c r="D317" s="194" t="s">
        <v>1198</v>
      </c>
      <c r="E317" s="194" t="s">
        <v>1556</v>
      </c>
    </row>
    <row r="318" spans="1:5" s="38" customFormat="1" x14ac:dyDescent="0.15">
      <c r="A318" s="363" t="s">
        <v>1199</v>
      </c>
      <c r="B318" s="213" t="s">
        <v>1193</v>
      </c>
      <c r="C318" s="190" t="s">
        <v>1200</v>
      </c>
      <c r="D318" s="190" t="s">
        <v>1557</v>
      </c>
      <c r="E318" s="190" t="s">
        <v>1558</v>
      </c>
    </row>
    <row r="319" spans="1:5" s="38" customFormat="1" x14ac:dyDescent="0.15">
      <c r="A319" s="363" t="s">
        <v>1559</v>
      </c>
      <c r="B319" s="213" t="s">
        <v>1193</v>
      </c>
      <c r="C319" s="185" t="s">
        <v>1560</v>
      </c>
      <c r="D319" s="185" t="s">
        <v>1561</v>
      </c>
      <c r="E319" s="185" t="s">
        <v>1562</v>
      </c>
    </row>
    <row r="320" spans="1:5" s="38" customFormat="1" x14ac:dyDescent="0.15">
      <c r="A320" s="363" t="s">
        <v>1033</v>
      </c>
      <c r="B320" s="213" t="s">
        <v>1193</v>
      </c>
      <c r="C320" s="185" t="s">
        <v>1563</v>
      </c>
      <c r="D320" s="185" t="s">
        <v>1564</v>
      </c>
      <c r="E320" s="185" t="s">
        <v>1565</v>
      </c>
    </row>
    <row r="321" spans="1:5" s="38" customFormat="1" x14ac:dyDescent="0.15">
      <c r="A321" s="363" t="s">
        <v>1034</v>
      </c>
      <c r="B321" s="213" t="s">
        <v>1193</v>
      </c>
      <c r="C321" s="185" t="s">
        <v>1566</v>
      </c>
      <c r="D321" s="185" t="s">
        <v>1567</v>
      </c>
      <c r="E321" s="185" t="s">
        <v>1568</v>
      </c>
    </row>
    <row r="322" spans="1:5" s="38" customFormat="1" x14ac:dyDescent="0.15">
      <c r="A322" s="363" t="s">
        <v>1035</v>
      </c>
      <c r="B322" s="213" t="s">
        <v>1193</v>
      </c>
      <c r="C322" s="185" t="s">
        <v>1569</v>
      </c>
      <c r="D322" s="185" t="s">
        <v>1567</v>
      </c>
      <c r="E322" s="185" t="s">
        <v>1568</v>
      </c>
    </row>
    <row r="323" spans="1:5" s="38" customFormat="1" x14ac:dyDescent="0.15">
      <c r="A323" s="363" t="s">
        <v>1036</v>
      </c>
      <c r="B323" s="213" t="s">
        <v>1193</v>
      </c>
      <c r="C323" s="212" t="s">
        <v>1570</v>
      </c>
      <c r="D323" s="212" t="s">
        <v>1567</v>
      </c>
      <c r="E323" s="212" t="s">
        <v>1568</v>
      </c>
    </row>
    <row r="324" spans="1:5" s="38" customFormat="1" x14ac:dyDescent="0.15">
      <c r="A324" s="363" t="s">
        <v>1037</v>
      </c>
      <c r="B324" s="213" t="s">
        <v>1193</v>
      </c>
      <c r="C324" s="182" t="s">
        <v>1571</v>
      </c>
      <c r="D324" s="182" t="s">
        <v>1038</v>
      </c>
      <c r="E324" s="182" t="s">
        <v>1572</v>
      </c>
    </row>
    <row r="325" spans="1:5" s="38" customFormat="1" x14ac:dyDescent="0.15">
      <c r="A325" s="363" t="s">
        <v>1039</v>
      </c>
      <c r="B325" s="213" t="s">
        <v>1193</v>
      </c>
      <c r="C325" s="185" t="s">
        <v>1573</v>
      </c>
      <c r="D325" s="185" t="s">
        <v>1040</v>
      </c>
      <c r="E325" s="185" t="s">
        <v>1574</v>
      </c>
    </row>
    <row r="326" spans="1:5" s="38" customFormat="1" x14ac:dyDescent="0.15">
      <c r="A326" s="363" t="s">
        <v>1041</v>
      </c>
      <c r="B326" s="213" t="s">
        <v>1193</v>
      </c>
      <c r="C326" s="185" t="s">
        <v>1575</v>
      </c>
      <c r="D326" s="185" t="s">
        <v>1042</v>
      </c>
      <c r="E326" s="185" t="s">
        <v>1576</v>
      </c>
    </row>
    <row r="327" spans="1:5" s="38" customFormat="1" x14ac:dyDescent="0.15">
      <c r="A327" s="363" t="s">
        <v>1043</v>
      </c>
      <c r="B327" s="213" t="s">
        <v>1193</v>
      </c>
      <c r="C327" s="185" t="s">
        <v>1577</v>
      </c>
      <c r="D327" s="185" t="s">
        <v>907</v>
      </c>
      <c r="E327" s="185" t="s">
        <v>1578</v>
      </c>
    </row>
    <row r="328" spans="1:5" s="38" customFormat="1" x14ac:dyDescent="0.15">
      <c r="A328" s="363" t="s">
        <v>1201</v>
      </c>
      <c r="B328" s="213" t="s">
        <v>1193</v>
      </c>
      <c r="C328" s="185" t="s">
        <v>1202</v>
      </c>
      <c r="D328" s="185" t="s">
        <v>1203</v>
      </c>
      <c r="E328" s="185" t="s">
        <v>1579</v>
      </c>
    </row>
    <row r="329" spans="1:5" s="38" customFormat="1" x14ac:dyDescent="0.15">
      <c r="A329" s="363" t="s">
        <v>1204</v>
      </c>
      <c r="B329" s="213" t="s">
        <v>1193</v>
      </c>
      <c r="C329" s="185" t="s">
        <v>1580</v>
      </c>
      <c r="D329" s="185" t="s">
        <v>1581</v>
      </c>
      <c r="E329" s="185" t="s">
        <v>1582</v>
      </c>
    </row>
    <row r="330" spans="1:5" s="38" customFormat="1" x14ac:dyDescent="0.15">
      <c r="A330" s="363" t="s">
        <v>1045</v>
      </c>
      <c r="B330" s="213" t="s">
        <v>1193</v>
      </c>
      <c r="C330" s="185" t="s">
        <v>1583</v>
      </c>
      <c r="D330" s="185" t="s">
        <v>1584</v>
      </c>
      <c r="E330" s="185" t="s">
        <v>1585</v>
      </c>
    </row>
    <row r="331" spans="1:5" s="38" customFormat="1" x14ac:dyDescent="0.15">
      <c r="A331" s="363" t="s">
        <v>1046</v>
      </c>
      <c r="B331" s="213" t="s">
        <v>1193</v>
      </c>
      <c r="C331" s="185" t="s">
        <v>1586</v>
      </c>
      <c r="D331" s="185" t="s">
        <v>1567</v>
      </c>
      <c r="E331" s="185" t="s">
        <v>1568</v>
      </c>
    </row>
    <row r="332" spans="1:5" s="38" customFormat="1" x14ac:dyDescent="0.15">
      <c r="A332" s="363" t="s">
        <v>1047</v>
      </c>
      <c r="B332" s="213" t="s">
        <v>1193</v>
      </c>
      <c r="C332" s="185" t="s">
        <v>1587</v>
      </c>
      <c r="D332" s="185" t="s">
        <v>829</v>
      </c>
      <c r="E332" s="185" t="s">
        <v>1588</v>
      </c>
    </row>
    <row r="333" spans="1:5" s="38" customFormat="1" x14ac:dyDescent="0.15">
      <c r="A333" s="363" t="s">
        <v>1048</v>
      </c>
      <c r="B333" s="213" t="s">
        <v>1193</v>
      </c>
      <c r="C333" s="185" t="s">
        <v>1589</v>
      </c>
      <c r="D333" s="185" t="s">
        <v>1561</v>
      </c>
      <c r="E333" s="185" t="s">
        <v>1562</v>
      </c>
    </row>
    <row r="334" spans="1:5" s="38" customFormat="1" x14ac:dyDescent="0.15">
      <c r="A334" s="363" t="s">
        <v>1049</v>
      </c>
      <c r="B334" s="213" t="s">
        <v>1193</v>
      </c>
      <c r="C334" s="185" t="s">
        <v>1590</v>
      </c>
      <c r="D334" s="185" t="s">
        <v>1591</v>
      </c>
      <c r="E334" s="185" t="s">
        <v>1582</v>
      </c>
    </row>
    <row r="335" spans="1:5" s="38" customFormat="1" x14ac:dyDescent="0.15">
      <c r="A335" s="363" t="s">
        <v>1205</v>
      </c>
      <c r="B335" s="213" t="s">
        <v>1193</v>
      </c>
      <c r="C335" s="185" t="s">
        <v>1592</v>
      </c>
      <c r="D335" s="185" t="s">
        <v>1581</v>
      </c>
      <c r="E335" s="185" t="s">
        <v>1582</v>
      </c>
    </row>
    <row r="336" spans="1:5" s="38" customFormat="1" x14ac:dyDescent="0.15">
      <c r="A336" s="363" t="s">
        <v>1593</v>
      </c>
      <c r="B336" s="213" t="s">
        <v>1193</v>
      </c>
      <c r="C336" s="185" t="s">
        <v>1594</v>
      </c>
      <c r="D336" s="185" t="s">
        <v>1595</v>
      </c>
      <c r="E336" s="185" t="s">
        <v>1596</v>
      </c>
    </row>
    <row r="337" spans="1:5" s="38" customFormat="1" x14ac:dyDescent="0.15">
      <c r="A337" s="363" t="s">
        <v>1597</v>
      </c>
      <c r="B337" s="213" t="s">
        <v>1193</v>
      </c>
      <c r="C337" s="185" t="s">
        <v>1598</v>
      </c>
      <c r="D337" s="185" t="s">
        <v>831</v>
      </c>
      <c r="E337" s="185" t="s">
        <v>1599</v>
      </c>
    </row>
    <row r="338" spans="1:5" s="38" customFormat="1" x14ac:dyDescent="0.15">
      <c r="A338" s="363" t="s">
        <v>1050</v>
      </c>
      <c r="B338" s="213" t="s">
        <v>1193</v>
      </c>
      <c r="C338" s="185" t="s">
        <v>1600</v>
      </c>
      <c r="D338" s="185" t="s">
        <v>1051</v>
      </c>
      <c r="E338" s="185" t="s">
        <v>1601</v>
      </c>
    </row>
    <row r="339" spans="1:5" s="38" customFormat="1" x14ac:dyDescent="0.15">
      <c r="A339" s="363" t="s">
        <v>1052</v>
      </c>
      <c r="B339" s="213" t="s">
        <v>1193</v>
      </c>
      <c r="C339" s="185" t="s">
        <v>1602</v>
      </c>
      <c r="D339" s="185" t="s">
        <v>1603</v>
      </c>
      <c r="E339" s="185" t="s">
        <v>1604</v>
      </c>
    </row>
    <row r="340" spans="1:5" s="38" customFormat="1" x14ac:dyDescent="0.15">
      <c r="A340" s="363" t="s">
        <v>1053</v>
      </c>
      <c r="B340" s="213" t="s">
        <v>1193</v>
      </c>
      <c r="C340" s="185" t="s">
        <v>1605</v>
      </c>
      <c r="D340" s="185" t="s">
        <v>1606</v>
      </c>
      <c r="E340" s="185" t="s">
        <v>1607</v>
      </c>
    </row>
    <row r="341" spans="1:5" s="38" customFormat="1" x14ac:dyDescent="0.15">
      <c r="A341" s="363" t="s">
        <v>1054</v>
      </c>
      <c r="B341" s="213" t="s">
        <v>1193</v>
      </c>
      <c r="C341" s="185" t="s">
        <v>1608</v>
      </c>
      <c r="D341" s="185" t="s">
        <v>1055</v>
      </c>
      <c r="E341" s="185" t="s">
        <v>1609</v>
      </c>
    </row>
    <row r="342" spans="1:5" s="38" customFormat="1" x14ac:dyDescent="0.15">
      <c r="A342" s="363" t="s">
        <v>1056</v>
      </c>
      <c r="B342" s="213" t="s">
        <v>1193</v>
      </c>
      <c r="C342" s="185" t="s">
        <v>1610</v>
      </c>
      <c r="D342" s="185" t="s">
        <v>1567</v>
      </c>
      <c r="E342" s="185" t="s">
        <v>1568</v>
      </c>
    </row>
    <row r="343" spans="1:5" s="38" customFormat="1" x14ac:dyDescent="0.15">
      <c r="A343" s="363" t="s">
        <v>1057</v>
      </c>
      <c r="B343" s="213" t="s">
        <v>1193</v>
      </c>
      <c r="C343" s="185" t="s">
        <v>1611</v>
      </c>
      <c r="D343" s="185" t="s">
        <v>1612</v>
      </c>
      <c r="E343" s="185" t="s">
        <v>1613</v>
      </c>
    </row>
    <row r="344" spans="1:5" s="38" customFormat="1" x14ac:dyDescent="0.15">
      <c r="A344" s="363" t="s">
        <v>1058</v>
      </c>
      <c r="B344" s="213" t="s">
        <v>1193</v>
      </c>
      <c r="C344" s="185" t="s">
        <v>1614</v>
      </c>
      <c r="D344" s="185" t="s">
        <v>1059</v>
      </c>
      <c r="E344" s="185" t="s">
        <v>1615</v>
      </c>
    </row>
    <row r="345" spans="1:5" s="38" customFormat="1" x14ac:dyDescent="0.15">
      <c r="A345" s="363" t="s">
        <v>1060</v>
      </c>
      <c r="B345" s="213" t="s">
        <v>1193</v>
      </c>
      <c r="C345" s="185" t="s">
        <v>1616</v>
      </c>
      <c r="D345" s="185" t="s">
        <v>1612</v>
      </c>
      <c r="E345" s="185" t="s">
        <v>1613</v>
      </c>
    </row>
    <row r="346" spans="1:5" s="38" customFormat="1" x14ac:dyDescent="0.15">
      <c r="A346" s="363" t="s">
        <v>1617</v>
      </c>
      <c r="B346" s="213" t="s">
        <v>1193</v>
      </c>
      <c r="C346" s="185" t="s">
        <v>1618</v>
      </c>
      <c r="D346" s="185" t="s">
        <v>755</v>
      </c>
      <c r="E346" s="185" t="s">
        <v>1619</v>
      </c>
    </row>
    <row r="347" spans="1:5" s="38" customFormat="1" x14ac:dyDescent="0.15">
      <c r="A347" s="363" t="s">
        <v>1620</v>
      </c>
      <c r="B347" s="213" t="s">
        <v>1193</v>
      </c>
      <c r="C347" s="185" t="s">
        <v>1621</v>
      </c>
      <c r="D347" s="185" t="s">
        <v>755</v>
      </c>
      <c r="E347" s="185" t="s">
        <v>1619</v>
      </c>
    </row>
    <row r="348" spans="1:5" s="38" customFormat="1" x14ac:dyDescent="0.15">
      <c r="A348" s="363" t="s">
        <v>1061</v>
      </c>
      <c r="B348" s="213" t="s">
        <v>1193</v>
      </c>
      <c r="C348" s="185" t="s">
        <v>1622</v>
      </c>
      <c r="D348" s="185" t="s">
        <v>1055</v>
      </c>
      <c r="E348" s="185" t="s">
        <v>1609</v>
      </c>
    </row>
    <row r="349" spans="1:5" s="38" customFormat="1" x14ac:dyDescent="0.15">
      <c r="A349" s="363" t="s">
        <v>1062</v>
      </c>
      <c r="B349" s="213" t="s">
        <v>1193</v>
      </c>
      <c r="C349" s="185" t="s">
        <v>1623</v>
      </c>
      <c r="D349" s="185" t="s">
        <v>1542</v>
      </c>
      <c r="E349" s="185" t="s">
        <v>1543</v>
      </c>
    </row>
    <row r="350" spans="1:5" s="38" customFormat="1" x14ac:dyDescent="0.15">
      <c r="A350" s="363" t="s">
        <v>1063</v>
      </c>
      <c r="B350" s="213" t="s">
        <v>1193</v>
      </c>
      <c r="C350" s="185" t="s">
        <v>1624</v>
      </c>
      <c r="D350" s="185" t="s">
        <v>1055</v>
      </c>
      <c r="E350" s="185" t="s">
        <v>1609</v>
      </c>
    </row>
    <row r="351" spans="1:5" s="38" customFormat="1" x14ac:dyDescent="0.15">
      <c r="A351" s="363" t="s">
        <v>1064</v>
      </c>
      <c r="B351" s="213" t="s">
        <v>1193</v>
      </c>
      <c r="C351" s="185" t="s">
        <v>1625</v>
      </c>
      <c r="D351" s="185" t="s">
        <v>1567</v>
      </c>
      <c r="E351" s="185" t="s">
        <v>1568</v>
      </c>
    </row>
    <row r="352" spans="1:5" s="38" customFormat="1" x14ac:dyDescent="0.15">
      <c r="A352" s="363" t="s">
        <v>1065</v>
      </c>
      <c r="B352" s="213" t="s">
        <v>1193</v>
      </c>
      <c r="C352" s="185" t="s">
        <v>1626</v>
      </c>
      <c r="D352" s="185" t="s">
        <v>1066</v>
      </c>
      <c r="E352" s="185" t="s">
        <v>1627</v>
      </c>
    </row>
    <row r="353" spans="1:5" s="38" customFormat="1" x14ac:dyDescent="0.15">
      <c r="A353" s="363" t="s">
        <v>1067</v>
      </c>
      <c r="B353" s="213" t="s">
        <v>1193</v>
      </c>
      <c r="C353" s="185" t="s">
        <v>1628</v>
      </c>
      <c r="D353" s="185" t="s">
        <v>1068</v>
      </c>
      <c r="E353" s="185" t="s">
        <v>1629</v>
      </c>
    </row>
    <row r="354" spans="1:5" s="38" customFormat="1" x14ac:dyDescent="0.15">
      <c r="A354" s="363" t="s">
        <v>1069</v>
      </c>
      <c r="B354" s="213" t="s">
        <v>1193</v>
      </c>
      <c r="C354" s="185" t="s">
        <v>1630</v>
      </c>
      <c r="D354" s="185" t="s">
        <v>1631</v>
      </c>
      <c r="E354" s="185" t="s">
        <v>1632</v>
      </c>
    </row>
    <row r="355" spans="1:5" s="38" customFormat="1" x14ac:dyDescent="0.15">
      <c r="A355" s="363" t="s">
        <v>1070</v>
      </c>
      <c r="B355" s="213" t="s">
        <v>1193</v>
      </c>
      <c r="C355" s="185" t="s">
        <v>1633</v>
      </c>
      <c r="D355" s="185" t="s">
        <v>1631</v>
      </c>
      <c r="E355" s="185" t="s">
        <v>1634</v>
      </c>
    </row>
    <row r="356" spans="1:5" s="38" customFormat="1" x14ac:dyDescent="0.15">
      <c r="A356" s="363" t="s">
        <v>1206</v>
      </c>
      <c r="B356" s="213" t="s">
        <v>1193</v>
      </c>
      <c r="C356" s="185" t="s">
        <v>1207</v>
      </c>
      <c r="D356" s="185" t="s">
        <v>1208</v>
      </c>
      <c r="E356" s="185" t="s">
        <v>1635</v>
      </c>
    </row>
    <row r="357" spans="1:5" s="38" customFormat="1" x14ac:dyDescent="0.15">
      <c r="A357" s="363" t="s">
        <v>1209</v>
      </c>
      <c r="B357" s="213" t="s">
        <v>1193</v>
      </c>
      <c r="C357" s="185" t="s">
        <v>1210</v>
      </c>
      <c r="D357" s="185" t="s">
        <v>1208</v>
      </c>
      <c r="E357" s="185" t="s">
        <v>1635</v>
      </c>
    </row>
    <row r="358" spans="1:5" s="38" customFormat="1" x14ac:dyDescent="0.15">
      <c r="A358" s="363" t="s">
        <v>1211</v>
      </c>
      <c r="B358" s="213" t="s">
        <v>1193</v>
      </c>
      <c r="C358" s="185" t="s">
        <v>1212</v>
      </c>
      <c r="D358" s="185" t="s">
        <v>1636</v>
      </c>
      <c r="E358" s="185" t="s">
        <v>1637</v>
      </c>
    </row>
    <row r="359" spans="1:5" s="38" customFormat="1" x14ac:dyDescent="0.15">
      <c r="A359" s="363" t="s">
        <v>1214</v>
      </c>
      <c r="B359" s="213" t="s">
        <v>1193</v>
      </c>
      <c r="C359" s="185" t="s">
        <v>1638</v>
      </c>
      <c r="D359" s="185" t="s">
        <v>1581</v>
      </c>
      <c r="E359" s="185" t="s">
        <v>1639</v>
      </c>
    </row>
    <row r="360" spans="1:5" s="38" customFormat="1" x14ac:dyDescent="0.15">
      <c r="A360" s="363" t="s">
        <v>1215</v>
      </c>
      <c r="B360" s="213" t="s">
        <v>1193</v>
      </c>
      <c r="C360" s="185" t="s">
        <v>1640</v>
      </c>
      <c r="D360" s="185" t="s">
        <v>1581</v>
      </c>
      <c r="E360" s="185" t="s">
        <v>1639</v>
      </c>
    </row>
    <row r="361" spans="1:5" s="38" customFormat="1" x14ac:dyDescent="0.15">
      <c r="A361" s="363" t="s">
        <v>1641</v>
      </c>
      <c r="B361" s="213" t="s">
        <v>1193</v>
      </c>
      <c r="C361" s="185" t="s">
        <v>1642</v>
      </c>
      <c r="D361" s="185" t="s">
        <v>755</v>
      </c>
      <c r="E361" s="185" t="s">
        <v>1619</v>
      </c>
    </row>
    <row r="362" spans="1:5" s="38" customFormat="1" x14ac:dyDescent="0.15">
      <c r="A362" s="363" t="s">
        <v>1643</v>
      </c>
      <c r="B362" s="224" t="s">
        <v>1193</v>
      </c>
      <c r="C362" s="185" t="s">
        <v>1644</v>
      </c>
      <c r="D362" s="212" t="s">
        <v>1567</v>
      </c>
      <c r="E362" s="185" t="s">
        <v>1568</v>
      </c>
    </row>
    <row r="363" spans="1:5" s="38" customFormat="1" x14ac:dyDescent="0.15">
      <c r="A363" s="363" t="s">
        <v>1071</v>
      </c>
      <c r="B363" s="213" t="s">
        <v>1193</v>
      </c>
      <c r="C363" s="185" t="s">
        <v>1645</v>
      </c>
      <c r="D363" s="185" t="s">
        <v>1551</v>
      </c>
      <c r="E363" s="185" t="s">
        <v>1646</v>
      </c>
    </row>
    <row r="364" spans="1:5" s="38" customFormat="1" x14ac:dyDescent="0.15">
      <c r="A364" s="363" t="s">
        <v>1216</v>
      </c>
      <c r="B364" s="213" t="s">
        <v>1193</v>
      </c>
      <c r="C364" s="185" t="s">
        <v>1217</v>
      </c>
      <c r="D364" s="185" t="s">
        <v>1218</v>
      </c>
      <c r="E364" s="185" t="s">
        <v>1647</v>
      </c>
    </row>
    <row r="365" spans="1:5" s="38" customFormat="1" x14ac:dyDescent="0.15">
      <c r="A365" s="363" t="s">
        <v>1219</v>
      </c>
      <c r="B365" s="213" t="s">
        <v>1193</v>
      </c>
      <c r="C365" s="185" t="s">
        <v>1220</v>
      </c>
      <c r="D365" s="185" t="s">
        <v>868</v>
      </c>
      <c r="E365" s="185" t="s">
        <v>1648</v>
      </c>
    </row>
    <row r="366" spans="1:5" s="38" customFormat="1" x14ac:dyDescent="0.15">
      <c r="A366" s="363" t="s">
        <v>1072</v>
      </c>
      <c r="B366" s="213" t="s">
        <v>1221</v>
      </c>
      <c r="C366" s="185" t="s">
        <v>1649</v>
      </c>
      <c r="D366" s="185" t="s">
        <v>1650</v>
      </c>
      <c r="E366" s="185" t="s">
        <v>1651</v>
      </c>
    </row>
    <row r="367" spans="1:5" s="38" customFormat="1" x14ac:dyDescent="0.15">
      <c r="A367" s="363" t="s">
        <v>1073</v>
      </c>
      <c r="B367" s="213" t="s">
        <v>1221</v>
      </c>
      <c r="C367" s="185" t="s">
        <v>1652</v>
      </c>
      <c r="D367" s="185" t="s">
        <v>1074</v>
      </c>
      <c r="E367" s="185" t="s">
        <v>1653</v>
      </c>
    </row>
    <row r="368" spans="1:5" s="38" customFormat="1" x14ac:dyDescent="0.15">
      <c r="A368" s="363" t="s">
        <v>1075</v>
      </c>
      <c r="B368" s="213" t="s">
        <v>1221</v>
      </c>
      <c r="C368" s="185" t="s">
        <v>1654</v>
      </c>
      <c r="D368" s="185" t="s">
        <v>907</v>
      </c>
      <c r="E368" s="212" t="s">
        <v>1655</v>
      </c>
    </row>
    <row r="369" spans="1:5" s="38" customFormat="1" x14ac:dyDescent="0.15">
      <c r="A369" s="363" t="s">
        <v>1076</v>
      </c>
      <c r="B369" s="213" t="s">
        <v>1221</v>
      </c>
      <c r="C369" s="185" t="s">
        <v>1656</v>
      </c>
      <c r="D369" s="185" t="s">
        <v>1077</v>
      </c>
      <c r="E369" s="185" t="s">
        <v>1657</v>
      </c>
    </row>
    <row r="370" spans="1:5" s="38" customFormat="1" x14ac:dyDescent="0.15">
      <c r="A370" s="363" t="s">
        <v>1658</v>
      </c>
      <c r="B370" s="213" t="s">
        <v>1221</v>
      </c>
      <c r="C370" s="185" t="s">
        <v>1659</v>
      </c>
      <c r="D370" s="185" t="s">
        <v>1660</v>
      </c>
      <c r="E370" s="185" t="s">
        <v>1661</v>
      </c>
    </row>
    <row r="371" spans="1:5" s="38" customFormat="1" x14ac:dyDescent="0.15">
      <c r="A371" s="363" t="s">
        <v>1078</v>
      </c>
      <c r="B371" s="213" t="s">
        <v>1221</v>
      </c>
      <c r="C371" s="185" t="s">
        <v>1662</v>
      </c>
      <c r="D371" s="185" t="s">
        <v>1663</v>
      </c>
      <c r="E371" s="185" t="s">
        <v>1664</v>
      </c>
    </row>
    <row r="372" spans="1:5" x14ac:dyDescent="0.15">
      <c r="A372" s="363" t="s">
        <v>1079</v>
      </c>
      <c r="B372" s="213" t="s">
        <v>1221</v>
      </c>
      <c r="C372" s="185" t="s">
        <v>1665</v>
      </c>
      <c r="D372" s="185" t="s">
        <v>1666</v>
      </c>
      <c r="E372" s="185" t="s">
        <v>1667</v>
      </c>
    </row>
    <row r="373" spans="1:5" x14ac:dyDescent="0.15">
      <c r="A373" s="363" t="s">
        <v>1080</v>
      </c>
      <c r="B373" s="213" t="s">
        <v>1221</v>
      </c>
      <c r="C373" s="185" t="s">
        <v>1668</v>
      </c>
      <c r="D373" s="185" t="s">
        <v>1669</v>
      </c>
      <c r="E373" s="185" t="s">
        <v>1670</v>
      </c>
    </row>
    <row r="374" spans="1:5" x14ac:dyDescent="0.15">
      <c r="A374" s="363" t="s">
        <v>1222</v>
      </c>
      <c r="B374" s="213" t="s">
        <v>1221</v>
      </c>
      <c r="C374" s="185" t="s">
        <v>1223</v>
      </c>
      <c r="D374" s="185" t="s">
        <v>1671</v>
      </c>
      <c r="E374" s="185" t="s">
        <v>1672</v>
      </c>
    </row>
    <row r="375" spans="1:5" x14ac:dyDescent="0.15">
      <c r="A375" s="363" t="s">
        <v>344</v>
      </c>
      <c r="B375" s="213" t="s">
        <v>1221</v>
      </c>
      <c r="C375" s="185" t="s">
        <v>1224</v>
      </c>
      <c r="D375" s="185" t="s">
        <v>1673</v>
      </c>
      <c r="E375" s="185" t="s">
        <v>1674</v>
      </c>
    </row>
    <row r="376" spans="1:5" x14ac:dyDescent="0.15">
      <c r="A376" s="363" t="s">
        <v>345</v>
      </c>
      <c r="B376" s="213" t="s">
        <v>1221</v>
      </c>
      <c r="C376" s="185" t="s">
        <v>1225</v>
      </c>
      <c r="D376" s="185" t="s">
        <v>1675</v>
      </c>
      <c r="E376" s="185" t="s">
        <v>1676</v>
      </c>
    </row>
    <row r="377" spans="1:5" x14ac:dyDescent="0.15">
      <c r="A377" s="363" t="s">
        <v>346</v>
      </c>
      <c r="B377" s="213" t="s">
        <v>1221</v>
      </c>
      <c r="C377" s="185" t="s">
        <v>1226</v>
      </c>
      <c r="D377" s="185" t="s">
        <v>1677</v>
      </c>
      <c r="E377" s="185" t="s">
        <v>1678</v>
      </c>
    </row>
    <row r="378" spans="1:5" x14ac:dyDescent="0.15">
      <c r="A378" s="363" t="s">
        <v>1227</v>
      </c>
      <c r="B378" s="213" t="s">
        <v>1221</v>
      </c>
      <c r="C378" s="185" t="s">
        <v>1228</v>
      </c>
      <c r="D378" s="185" t="s">
        <v>1679</v>
      </c>
      <c r="E378" s="185" t="s">
        <v>1680</v>
      </c>
    </row>
    <row r="379" spans="1:5" x14ac:dyDescent="0.15">
      <c r="A379" s="363" t="s">
        <v>1081</v>
      </c>
      <c r="B379" s="213" t="s">
        <v>1221</v>
      </c>
      <c r="C379" s="185" t="s">
        <v>1681</v>
      </c>
      <c r="D379" s="185" t="s">
        <v>1682</v>
      </c>
      <c r="E379" s="185" t="s">
        <v>1683</v>
      </c>
    </row>
    <row r="380" spans="1:5" x14ac:dyDescent="0.15">
      <c r="A380" s="363" t="s">
        <v>1229</v>
      </c>
      <c r="B380" s="213" t="s">
        <v>1230</v>
      </c>
      <c r="C380" s="185" t="s">
        <v>1231</v>
      </c>
      <c r="D380" s="185" t="s">
        <v>1684</v>
      </c>
      <c r="E380" s="185" t="s">
        <v>1685</v>
      </c>
    </row>
    <row r="381" spans="1:5" x14ac:dyDescent="0.15">
      <c r="A381" s="363" t="s">
        <v>1686</v>
      </c>
      <c r="B381" s="213" t="s">
        <v>1230</v>
      </c>
      <c r="C381" s="185" t="s">
        <v>1687</v>
      </c>
      <c r="D381" s="185" t="s">
        <v>911</v>
      </c>
      <c r="E381" s="185" t="s">
        <v>1688</v>
      </c>
    </row>
    <row r="382" spans="1:5" x14ac:dyDescent="0.15">
      <c r="A382" s="363" t="s">
        <v>1689</v>
      </c>
      <c r="B382" s="213" t="s">
        <v>1230</v>
      </c>
      <c r="C382" s="185" t="s">
        <v>1690</v>
      </c>
      <c r="D382" s="185" t="s">
        <v>735</v>
      </c>
      <c r="E382" s="185" t="s">
        <v>1691</v>
      </c>
    </row>
    <row r="383" spans="1:5" x14ac:dyDescent="0.15">
      <c r="A383" s="363" t="s">
        <v>1082</v>
      </c>
      <c r="B383" s="213" t="s">
        <v>1230</v>
      </c>
      <c r="C383" s="185" t="s">
        <v>1692</v>
      </c>
      <c r="D383" s="185" t="s">
        <v>1693</v>
      </c>
      <c r="E383" s="185" t="s">
        <v>1694</v>
      </c>
    </row>
    <row r="384" spans="1:5" x14ac:dyDescent="0.15">
      <c r="A384" s="363" t="s">
        <v>1083</v>
      </c>
      <c r="B384" s="213" t="s">
        <v>1230</v>
      </c>
      <c r="C384" s="185" t="s">
        <v>1695</v>
      </c>
      <c r="D384" s="185" t="s">
        <v>1084</v>
      </c>
      <c r="E384" s="185" t="s">
        <v>1696</v>
      </c>
    </row>
    <row r="385" spans="1:5" x14ac:dyDescent="0.15">
      <c r="A385" s="363" t="s">
        <v>1232</v>
      </c>
      <c r="B385" s="213" t="s">
        <v>1230</v>
      </c>
      <c r="C385" s="185" t="s">
        <v>1233</v>
      </c>
      <c r="D385" s="185" t="s">
        <v>1234</v>
      </c>
      <c r="E385" s="185" t="s">
        <v>1697</v>
      </c>
    </row>
    <row r="386" spans="1:5" x14ac:dyDescent="0.15">
      <c r="A386" s="363" t="s">
        <v>1235</v>
      </c>
      <c r="B386" s="213" t="s">
        <v>1230</v>
      </c>
      <c r="C386" s="185" t="s">
        <v>1236</v>
      </c>
      <c r="D386" s="185" t="s">
        <v>1234</v>
      </c>
      <c r="E386" s="185" t="s">
        <v>1697</v>
      </c>
    </row>
    <row r="387" spans="1:5" x14ac:dyDescent="0.15">
      <c r="A387" s="363" t="s">
        <v>1237</v>
      </c>
      <c r="B387" s="213" t="s">
        <v>1230</v>
      </c>
      <c r="C387" s="185" t="s">
        <v>1698</v>
      </c>
      <c r="D387" s="185" t="s">
        <v>1238</v>
      </c>
      <c r="E387" s="185" t="s">
        <v>1699</v>
      </c>
    </row>
    <row r="388" spans="1:5" x14ac:dyDescent="0.15">
      <c r="A388" s="363" t="s">
        <v>1369</v>
      </c>
      <c r="B388" s="213" t="s">
        <v>1230</v>
      </c>
      <c r="C388" s="185" t="s">
        <v>1700</v>
      </c>
      <c r="D388" s="185" t="s">
        <v>1701</v>
      </c>
      <c r="E388" s="185" t="s">
        <v>1702</v>
      </c>
    </row>
    <row r="389" spans="1:5" x14ac:dyDescent="0.15">
      <c r="A389" s="363" t="s">
        <v>1376</v>
      </c>
      <c r="B389" s="213" t="s">
        <v>1230</v>
      </c>
      <c r="C389" s="185" t="s">
        <v>1703</v>
      </c>
      <c r="D389" s="185" t="s">
        <v>819</v>
      </c>
      <c r="E389" s="185" t="s">
        <v>1704</v>
      </c>
    </row>
    <row r="390" spans="1:5" x14ac:dyDescent="0.15">
      <c r="A390" s="363" t="s">
        <v>1381</v>
      </c>
      <c r="B390" s="213" t="s">
        <v>1230</v>
      </c>
      <c r="C390" s="185" t="s">
        <v>1705</v>
      </c>
      <c r="D390" s="185" t="s">
        <v>813</v>
      </c>
      <c r="E390" s="185" t="s">
        <v>1706</v>
      </c>
    </row>
    <row r="391" spans="1:5" x14ac:dyDescent="0.15">
      <c r="A391" s="363" t="s">
        <v>1386</v>
      </c>
      <c r="B391" s="213" t="s">
        <v>1230</v>
      </c>
      <c r="C391" s="185" t="s">
        <v>1387</v>
      </c>
      <c r="D391" s="185" t="s">
        <v>939</v>
      </c>
      <c r="E391" s="185" t="s">
        <v>1707</v>
      </c>
    </row>
    <row r="392" spans="1:5" x14ac:dyDescent="0.15">
      <c r="A392" s="363" t="s">
        <v>1392</v>
      </c>
      <c r="B392" s="213" t="s">
        <v>1230</v>
      </c>
      <c r="C392" s="185" t="s">
        <v>1708</v>
      </c>
      <c r="D392" s="185" t="s">
        <v>1238</v>
      </c>
      <c r="E392" s="185" t="s">
        <v>1709</v>
      </c>
    </row>
    <row r="393" spans="1:5" x14ac:dyDescent="0.15">
      <c r="A393" s="363" t="s">
        <v>1397</v>
      </c>
      <c r="B393" s="213" t="s">
        <v>1230</v>
      </c>
      <c r="C393" s="185" t="s">
        <v>1710</v>
      </c>
      <c r="D393" s="185" t="s">
        <v>812</v>
      </c>
      <c r="E393" s="185" t="s">
        <v>1711</v>
      </c>
    </row>
    <row r="394" spans="1:5" x14ac:dyDescent="0.15">
      <c r="A394" s="363" t="s">
        <v>1401</v>
      </c>
      <c r="B394" s="213" t="s">
        <v>1230</v>
      </c>
      <c r="C394" s="185" t="s">
        <v>1712</v>
      </c>
      <c r="D394" s="185" t="s">
        <v>1044</v>
      </c>
      <c r="E394" s="185" t="s">
        <v>1713</v>
      </c>
    </row>
    <row r="395" spans="1:5" x14ac:dyDescent="0.15">
      <c r="A395" s="363" t="s">
        <v>1085</v>
      </c>
      <c r="B395" s="224" t="s">
        <v>1230</v>
      </c>
      <c r="C395" s="185" t="s">
        <v>1714</v>
      </c>
      <c r="D395" s="212" t="s">
        <v>1084</v>
      </c>
      <c r="E395" s="185" t="s">
        <v>1696</v>
      </c>
    </row>
    <row r="396" spans="1:5" x14ac:dyDescent="0.15">
      <c r="A396" s="363" t="s">
        <v>1086</v>
      </c>
      <c r="B396" s="213" t="s">
        <v>1230</v>
      </c>
      <c r="C396" s="185" t="s">
        <v>1715</v>
      </c>
      <c r="D396" s="185" t="s">
        <v>1716</v>
      </c>
      <c r="E396" s="185" t="s">
        <v>1717</v>
      </c>
    </row>
    <row r="397" spans="1:5" x14ac:dyDescent="0.15">
      <c r="A397" s="363" t="s">
        <v>1239</v>
      </c>
      <c r="B397" s="213" t="s">
        <v>1230</v>
      </c>
      <c r="C397" s="185" t="s">
        <v>1240</v>
      </c>
      <c r="D397" s="185" t="s">
        <v>1241</v>
      </c>
      <c r="E397" s="185" t="s">
        <v>1718</v>
      </c>
    </row>
    <row r="398" spans="1:5" x14ac:dyDescent="0.15">
      <c r="A398" s="363" t="s">
        <v>352</v>
      </c>
      <c r="B398" s="213" t="s">
        <v>1230</v>
      </c>
      <c r="C398" s="185" t="s">
        <v>1242</v>
      </c>
      <c r="D398" s="185" t="s">
        <v>1243</v>
      </c>
      <c r="E398" s="185" t="s">
        <v>1719</v>
      </c>
    </row>
    <row r="399" spans="1:5" x14ac:dyDescent="0.15">
      <c r="A399" s="363" t="s">
        <v>353</v>
      </c>
      <c r="B399" s="213" t="s">
        <v>1230</v>
      </c>
      <c r="C399" s="185" t="s">
        <v>1244</v>
      </c>
      <c r="D399" s="185" t="s">
        <v>1684</v>
      </c>
      <c r="E399" s="185" t="s">
        <v>1685</v>
      </c>
    </row>
    <row r="400" spans="1:5" x14ac:dyDescent="0.15">
      <c r="A400" s="363" t="s">
        <v>354</v>
      </c>
      <c r="B400" s="213" t="s">
        <v>1230</v>
      </c>
      <c r="C400" s="185" t="s">
        <v>1245</v>
      </c>
      <c r="D400" s="185" t="s">
        <v>1684</v>
      </c>
      <c r="E400" s="185" t="s">
        <v>1685</v>
      </c>
    </row>
    <row r="401" spans="1:5" x14ac:dyDescent="0.15">
      <c r="A401" s="363" t="s">
        <v>355</v>
      </c>
      <c r="B401" s="213" t="s">
        <v>1230</v>
      </c>
      <c r="C401" s="185" t="s">
        <v>1246</v>
      </c>
      <c r="D401" s="185" t="s">
        <v>1247</v>
      </c>
      <c r="E401" s="212" t="s">
        <v>1696</v>
      </c>
    </row>
    <row r="402" spans="1:5" x14ac:dyDescent="0.15">
      <c r="A402" s="363" t="s">
        <v>1720</v>
      </c>
      <c r="B402" s="213" t="s">
        <v>1230</v>
      </c>
      <c r="C402" s="185" t="s">
        <v>1721</v>
      </c>
      <c r="D402" s="185" t="s">
        <v>855</v>
      </c>
      <c r="E402" s="185" t="s">
        <v>1722</v>
      </c>
    </row>
    <row r="403" spans="1:5" x14ac:dyDescent="0.15">
      <c r="A403" s="363" t="s">
        <v>1248</v>
      </c>
      <c r="B403" s="213" t="s">
        <v>1230</v>
      </c>
      <c r="C403" s="185" t="s">
        <v>1249</v>
      </c>
      <c r="D403" s="185" t="s">
        <v>1250</v>
      </c>
      <c r="E403" s="185" t="s">
        <v>1723</v>
      </c>
    </row>
    <row r="404" spans="1:5" x14ac:dyDescent="0.15">
      <c r="A404" s="363" t="s">
        <v>357</v>
      </c>
      <c r="B404" s="213" t="s">
        <v>1230</v>
      </c>
      <c r="C404" s="185" t="s">
        <v>1251</v>
      </c>
      <c r="D404" s="185" t="s">
        <v>1252</v>
      </c>
      <c r="E404" s="185" t="s">
        <v>1724</v>
      </c>
    </row>
    <row r="405" spans="1:5" x14ac:dyDescent="0.15">
      <c r="A405" s="363" t="s">
        <v>358</v>
      </c>
      <c r="B405" s="213" t="s">
        <v>1230</v>
      </c>
      <c r="C405" s="185" t="s">
        <v>1253</v>
      </c>
      <c r="D405" s="185" t="s">
        <v>1725</v>
      </c>
      <c r="E405" s="185" t="s">
        <v>1726</v>
      </c>
    </row>
    <row r="406" spans="1:5" x14ac:dyDescent="0.15">
      <c r="A406" s="363" t="s">
        <v>1727</v>
      </c>
      <c r="B406" s="213" t="s">
        <v>1230</v>
      </c>
      <c r="C406" s="185" t="s">
        <v>1728</v>
      </c>
      <c r="D406" s="185" t="s">
        <v>798</v>
      </c>
      <c r="E406" s="185" t="s">
        <v>1729</v>
      </c>
    </row>
    <row r="407" spans="1:5" x14ac:dyDescent="0.15">
      <c r="A407" s="363" t="s">
        <v>1087</v>
      </c>
      <c r="B407" s="213" t="s">
        <v>1230</v>
      </c>
      <c r="C407" s="185" t="s">
        <v>1730</v>
      </c>
      <c r="D407" s="185" t="s">
        <v>1731</v>
      </c>
      <c r="E407" s="185" t="s">
        <v>1732</v>
      </c>
    </row>
    <row r="408" spans="1:5" x14ac:dyDescent="0.15">
      <c r="A408" s="363" t="s">
        <v>1254</v>
      </c>
      <c r="B408" s="213" t="s">
        <v>1230</v>
      </c>
      <c r="C408" s="185" t="s">
        <v>1255</v>
      </c>
      <c r="D408" s="185" t="s">
        <v>1213</v>
      </c>
      <c r="E408" s="185" t="s">
        <v>1733</v>
      </c>
    </row>
    <row r="409" spans="1:5" x14ac:dyDescent="0.15">
      <c r="A409" s="363" t="s">
        <v>1256</v>
      </c>
      <c r="B409" s="213" t="s">
        <v>1230</v>
      </c>
      <c r="C409" s="185" t="s">
        <v>1734</v>
      </c>
      <c r="D409" s="185" t="s">
        <v>1257</v>
      </c>
      <c r="E409" s="185" t="s">
        <v>1735</v>
      </c>
    </row>
    <row r="410" spans="1:5" x14ac:dyDescent="0.15">
      <c r="A410" s="363" t="s">
        <v>1736</v>
      </c>
      <c r="B410" s="213" t="s">
        <v>1230</v>
      </c>
      <c r="C410" s="185" t="s">
        <v>1737</v>
      </c>
      <c r="D410" s="185" t="s">
        <v>868</v>
      </c>
      <c r="E410" s="185" t="s">
        <v>1738</v>
      </c>
    </row>
    <row r="411" spans="1:5" x14ac:dyDescent="0.15">
      <c r="A411" s="363" t="s">
        <v>1739</v>
      </c>
      <c r="B411" s="213" t="s">
        <v>1230</v>
      </c>
      <c r="C411" s="185" t="s">
        <v>1740</v>
      </c>
      <c r="D411" s="185" t="s">
        <v>864</v>
      </c>
      <c r="E411" s="185" t="s">
        <v>1741</v>
      </c>
    </row>
    <row r="412" spans="1:5" x14ac:dyDescent="0.15">
      <c r="A412" s="363" t="s">
        <v>1742</v>
      </c>
      <c r="B412" s="213" t="s">
        <v>1230</v>
      </c>
      <c r="C412" s="185" t="s">
        <v>1743</v>
      </c>
      <c r="D412" s="185" t="s">
        <v>1213</v>
      </c>
      <c r="E412" s="185" t="s">
        <v>1733</v>
      </c>
    </row>
    <row r="413" spans="1:5" x14ac:dyDescent="0.15">
      <c r="A413" s="363" t="s">
        <v>1744</v>
      </c>
      <c r="B413" s="224" t="s">
        <v>1230</v>
      </c>
      <c r="C413" s="185" t="s">
        <v>1745</v>
      </c>
      <c r="D413" s="212" t="s">
        <v>974</v>
      </c>
      <c r="E413" s="185" t="s">
        <v>1746</v>
      </c>
    </row>
    <row r="414" spans="1:5" x14ac:dyDescent="0.15">
      <c r="A414" s="363" t="s">
        <v>1258</v>
      </c>
      <c r="B414" s="213" t="s">
        <v>1230</v>
      </c>
      <c r="C414" s="185" t="s">
        <v>1259</v>
      </c>
      <c r="D414" s="185" t="s">
        <v>1747</v>
      </c>
      <c r="E414" s="185" t="s">
        <v>1685</v>
      </c>
    </row>
    <row r="415" spans="1:5" x14ac:dyDescent="0.15">
      <c r="A415" s="39" t="s">
        <v>1088</v>
      </c>
      <c r="B415" s="40" t="s">
        <v>1089</v>
      </c>
      <c r="C415" s="41" t="s">
        <v>1090</v>
      </c>
      <c r="D415" s="42" t="s">
        <v>1091</v>
      </c>
      <c r="E415" s="42" t="s">
        <v>1092</v>
      </c>
    </row>
  </sheetData>
  <sheetProtection password="C016" sheet="1" objects="1" scenarios="1"/>
  <autoFilter ref="A1:E415"/>
  <phoneticPr fontId="7"/>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7</vt:i4>
      </vt:variant>
    </vt:vector>
  </HeadingPairs>
  <TitlesOfParts>
    <vt:vector size="14" baseType="lpstr">
      <vt:lpstr>一番最初に入力</vt:lpstr>
      <vt:lpstr>【様式10】実績報告書</vt:lpstr>
      <vt:lpstr>【様式10別添１】賃金改善明細書（職員別）</vt:lpstr>
      <vt:lpstr>【様式10別添２】配分変更一覧表</vt:lpstr>
      <vt:lpstr>【様式10別添3】賃金改善確認書</vt:lpstr>
      <vt:lpstr>処遇Ⅲ_賃金改善額確認書の差込用データ（提出不要）</vt:lpstr>
      <vt:lpstr>【適宜更新してください】法人情報</vt:lpstr>
      <vt:lpstr>【様式10】実績報告書!Print_Area</vt:lpstr>
      <vt:lpstr>'【様式10別添１】賃金改善明細書（職員別）'!Print_Area</vt:lpstr>
      <vt:lpstr>【様式10別添２】配分変更一覧表!Print_Area</vt:lpstr>
      <vt:lpstr>【様式10別添3】賃金改善確認書!Print_Area</vt:lpstr>
      <vt:lpstr>一番最初に入力!Print_Area</vt:lpstr>
      <vt:lpstr>'処遇Ⅲ_賃金改善額確認書の差込用データ（提出不要）'!Print_Area</vt:lpstr>
      <vt:lpstr>'【様式10別添１】賃金改善明細書（職員別）'!Print_Titles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2021-07-16T09:55:31Z</dcterms:created>
  <dcterms:modified xsi:type="dcterms:W3CDTF">2024-10-11T00:38:14Z</dcterms:modified>
</cp:coreProperties>
</file>