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3_認定こども園補助金\11_申請案内\R06申請案内\1-④_一時預かり事業費補助金\一時預かり\"/>
    </mc:Choice>
  </mc:AlternateContent>
  <workbookProtection workbookAlgorithmName="SHA-512" workbookHashValue="3ekMi/zvVei6H1xGQ4dr/kXdbc4h04Ik9KMa/obFUh5ptcge2p/7PuwPUgcgykwc4qJtqqwzh0ld+KSJpzpPBQ==" workbookSaltValue="wCnRVBZf0XJxq2xFz1/ZcA==" workbookSpinCount="100000" lockStructure="1"/>
  <bookViews>
    <workbookView xWindow="510" yWindow="1680" windowWidth="19395" windowHeight="5760" tabRatio="805" firstSheet="3"/>
  </bookViews>
  <sheets>
    <sheet name="一番最初に入力" sheetId="17" r:id="rId1"/>
    <sheet name="様式第４号" sheetId="6" r:id="rId2"/>
    <sheet name="収支予算書" sheetId="4" r:id="rId3"/>
    <sheet name="別表１" sheetId="2" r:id="rId4"/>
    <sheet name="別表２-①" sheetId="11" r:id="rId5"/>
    <sheet name="別表２ -② " sheetId="12" r:id="rId6"/>
    <sheet name="別表２ -③ " sheetId="13" r:id="rId7"/>
    <sheet name="別紙１_特別支援児童加算分" sheetId="19" r:id="rId8"/>
    <sheet name="別紙２_待機児童の利用料減免" sheetId="15" r:id="rId9"/>
    <sheet name="別紙３_待機児童一覧" sheetId="16" r:id="rId10"/>
    <sheet name="※要更新【適宜更新してください】法人情報" sheetId="18" state="hidden" r:id="rId11"/>
  </sheets>
  <definedNames>
    <definedName name="_xlnm._FilterDatabase" localSheetId="10" hidden="1">※要更新【適宜更新してください】法人情報!$A$1:$G$183</definedName>
    <definedName name="_xlnm.Print_Area" localSheetId="2">収支予算書!$A$1:$L$40</definedName>
    <definedName name="_xlnm.Print_Area" localSheetId="7">別紙１_特別支援児童加算分!$A$1:$Y$37</definedName>
    <definedName name="_xlnm.Print_Area" localSheetId="8">別紙２_待機児童の利用料減免!$A$1:$J$26</definedName>
    <definedName name="_xlnm.Print_Area" localSheetId="9">別紙３_待機児童一覧!$A$1:$AC$30</definedName>
    <definedName name="_xlnm.Print_Area" localSheetId="3">別表１!$A$1:$L$19</definedName>
    <definedName name="_xlnm.Print_Area" localSheetId="5">'別表２ -② '!$A$1:$Q$45</definedName>
    <definedName name="_xlnm.Print_Area" localSheetId="6">'別表２ -③ '!$A$1:$U$43</definedName>
    <definedName name="_xlnm.Print_Area" localSheetId="4">'別表２-①'!$A$1:$T$75</definedName>
    <definedName name="_xlnm.Print_Area" localSheetId="1">様式第４号!$A$1:$S$30</definedName>
  </definedNames>
  <calcPr calcId="162913"/>
  <fileRecoveryPr autoRecover="0"/>
</workbook>
</file>

<file path=xl/calcChain.xml><?xml version="1.0" encoding="utf-8"?>
<calcChain xmlns="http://schemas.openxmlformats.org/spreadsheetml/2006/main">
  <c r="M9" i="6" l="1"/>
  <c r="M8" i="6"/>
  <c r="K7" i="6"/>
  <c r="K6" i="6"/>
  <c r="D4" i="19" l="1"/>
  <c r="O22" i="13" l="1"/>
  <c r="O26" i="13"/>
  <c r="O30" i="13"/>
  <c r="O18" i="13"/>
  <c r="G30" i="13"/>
  <c r="G26" i="13"/>
  <c r="G22" i="13"/>
  <c r="G18" i="13"/>
  <c r="G40" i="13" l="1"/>
  <c r="R34" i="13" l="1"/>
  <c r="J34" i="13"/>
  <c r="T33" i="13"/>
  <c r="L33" i="13"/>
  <c r="T32" i="13"/>
  <c r="L32" i="13"/>
  <c r="T31" i="13"/>
  <c r="L31" i="13"/>
  <c r="T30" i="13"/>
  <c r="L30" i="13"/>
  <c r="T29" i="13"/>
  <c r="L29" i="13"/>
  <c r="T28" i="13"/>
  <c r="L28" i="13"/>
  <c r="T27" i="13"/>
  <c r="L27" i="13"/>
  <c r="T26" i="13"/>
  <c r="L26" i="13"/>
  <c r="T25" i="13"/>
  <c r="L25" i="13"/>
  <c r="T24" i="13"/>
  <c r="L24" i="13"/>
  <c r="T23" i="13"/>
  <c r="L23" i="13"/>
  <c r="T22" i="13"/>
  <c r="L22" i="13"/>
  <c r="T21" i="13"/>
  <c r="L21" i="13"/>
  <c r="T20" i="13"/>
  <c r="L20" i="13"/>
  <c r="T19" i="13"/>
  <c r="L19" i="13"/>
  <c r="T18" i="13"/>
  <c r="L18" i="13"/>
  <c r="T34" i="13" l="1"/>
  <c r="T38" i="13" s="1"/>
  <c r="L34" i="13"/>
  <c r="L38" i="13" s="1"/>
  <c r="K44" i="12" l="1"/>
  <c r="E73" i="11"/>
  <c r="C35" i="19" l="1"/>
  <c r="J35" i="19" s="1"/>
  <c r="O35" i="19" s="1"/>
  <c r="O28" i="19"/>
  <c r="V28" i="19" s="1"/>
  <c r="R35" i="19" s="1"/>
  <c r="V35" i="19" l="1"/>
  <c r="F38" i="12"/>
  <c r="N38" i="12"/>
  <c r="Q65" i="11"/>
  <c r="G29" i="6"/>
  <c r="E24" i="6"/>
  <c r="E23" i="6"/>
  <c r="E22" i="6"/>
  <c r="C13" i="6"/>
  <c r="W6" i="19"/>
  <c r="R1" i="6"/>
  <c r="I10" i="15" l="1"/>
  <c r="C4" i="16"/>
  <c r="C4" i="15"/>
  <c r="C2" i="13" l="1"/>
  <c r="C2" i="12"/>
  <c r="C2" i="11" l="1"/>
  <c r="C3" i="2" l="1"/>
  <c r="D3" i="4"/>
  <c r="H40" i="4" l="1"/>
  <c r="E12" i="2" s="1"/>
  <c r="T6" i="16" l="1"/>
  <c r="H6" i="15"/>
  <c r="H5" i="4"/>
  <c r="N4" i="11"/>
  <c r="R4" i="13"/>
  <c r="I5" i="2"/>
  <c r="K4" i="12"/>
  <c r="N70" i="11"/>
  <c r="N18" i="12" l="1"/>
  <c r="F41" i="11" l="1"/>
  <c r="E41" i="11"/>
  <c r="G20" i="11"/>
  <c r="D26" i="13" l="1"/>
  <c r="D28" i="13" s="1"/>
  <c r="C40" i="13" s="1"/>
  <c r="N33" i="12"/>
  <c r="N19" i="12"/>
  <c r="N20" i="12"/>
  <c r="N21" i="12"/>
  <c r="N22" i="12"/>
  <c r="N23" i="12"/>
  <c r="N24" i="12"/>
  <c r="N25" i="12"/>
  <c r="N26" i="12"/>
  <c r="N27" i="12"/>
  <c r="N28" i="12"/>
  <c r="N29" i="12"/>
  <c r="N30" i="12"/>
  <c r="N31" i="12"/>
  <c r="N32" i="12"/>
  <c r="F34" i="12"/>
  <c r="F32" i="12"/>
  <c r="F36" i="12" s="1"/>
  <c r="F18" i="12"/>
  <c r="F20" i="12"/>
  <c r="F22" i="12"/>
  <c r="F24" i="12"/>
  <c r="F26" i="12"/>
  <c r="F28" i="12"/>
  <c r="Q47" i="11"/>
  <c r="Q48" i="11"/>
  <c r="Q49" i="11"/>
  <c r="Q50" i="11"/>
  <c r="Q51" i="11"/>
  <c r="Q52" i="11"/>
  <c r="Q53" i="11"/>
  <c r="Q54" i="11"/>
  <c r="Q55" i="11"/>
  <c r="Q56" i="11"/>
  <c r="Q57" i="11"/>
  <c r="Q58" i="11"/>
  <c r="Q59" i="11"/>
  <c r="Q60" i="11"/>
  <c r="Q61" i="11"/>
  <c r="Q46" i="11"/>
  <c r="Q21" i="11"/>
  <c r="Q22" i="11"/>
  <c r="Q23" i="11"/>
  <c r="Q24" i="11"/>
  <c r="Q25" i="11"/>
  <c r="Q26" i="11"/>
  <c r="Q27" i="11"/>
  <c r="Q28" i="11"/>
  <c r="Q29" i="11"/>
  <c r="Q30" i="11"/>
  <c r="Q31" i="11"/>
  <c r="Q32" i="11"/>
  <c r="Q33" i="11"/>
  <c r="Q34" i="11"/>
  <c r="Q35" i="11"/>
  <c r="Q20" i="11"/>
  <c r="I20" i="11"/>
  <c r="N34" i="12" l="1"/>
  <c r="H42" i="12" s="1"/>
  <c r="Q36" i="11"/>
  <c r="Q39" i="11" s="1"/>
  <c r="F30" i="12"/>
  <c r="C42" i="12" s="1"/>
  <c r="I11" i="15" l="1"/>
  <c r="I12" i="15"/>
  <c r="I13" i="15"/>
  <c r="I14" i="15"/>
  <c r="I15" i="15"/>
  <c r="I16" i="15"/>
  <c r="I17" i="15"/>
  <c r="I18" i="15"/>
  <c r="I19" i="15"/>
  <c r="I20" i="15"/>
  <c r="I21" i="15"/>
  <c r="I22" i="15"/>
  <c r="I23" i="15"/>
  <c r="I24" i="15"/>
  <c r="I25" i="15" s="1"/>
  <c r="J73" i="11" s="1"/>
  <c r="G25" i="15"/>
  <c r="L32" i="11"/>
  <c r="L28" i="11"/>
  <c r="L24" i="11"/>
  <c r="L20" i="11"/>
  <c r="G39" i="11"/>
  <c r="I39" i="11" s="1"/>
  <c r="G37" i="11"/>
  <c r="I37" i="11" s="1"/>
  <c r="G35" i="11"/>
  <c r="I35" i="11" s="1"/>
  <c r="F32" i="11"/>
  <c r="E32" i="11"/>
  <c r="G30" i="11"/>
  <c r="I30" i="11" s="1"/>
  <c r="G28" i="11"/>
  <c r="I28" i="11" s="1"/>
  <c r="G26" i="11"/>
  <c r="I26" i="11" s="1"/>
  <c r="G24" i="11"/>
  <c r="I24" i="11" s="1"/>
  <c r="G22" i="11"/>
  <c r="I22" i="11" s="1"/>
  <c r="D36" i="12"/>
  <c r="L34" i="12"/>
  <c r="I30" i="12"/>
  <c r="D30" i="12"/>
  <c r="I26" i="12"/>
  <c r="I22" i="12"/>
  <c r="I18" i="12"/>
  <c r="O62" i="11"/>
  <c r="O36" i="11"/>
  <c r="F12" i="2"/>
  <c r="G12" i="2" s="1"/>
  <c r="Q62" i="11"/>
  <c r="I70" i="11" s="1"/>
  <c r="O73" i="11" l="1"/>
  <c r="O42" i="13"/>
  <c r="H12" i="2" s="1"/>
  <c r="I12" i="2" s="1"/>
  <c r="J12" i="2" s="1"/>
  <c r="I20" i="6" s="1"/>
  <c r="I41" i="11"/>
  <c r="I32" i="11"/>
  <c r="E44" i="11"/>
  <c r="D38" i="12"/>
  <c r="G32" i="11"/>
  <c r="F44" i="11"/>
  <c r="G41" i="11"/>
  <c r="I43" i="11" s="1"/>
  <c r="I34" i="11" l="1"/>
  <c r="G44" i="11"/>
  <c r="I44" i="11" l="1"/>
  <c r="C70" i="11" s="1"/>
  <c r="H9" i="4" l="1"/>
  <c r="H15" i="4" s="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text>
    </comment>
    <comment ref="S4" authorId="0" shapeId="0">
      <text>
        <r>
          <rPr>
            <b/>
            <sz val="14"/>
            <color indexed="81"/>
            <rFont val="MS P ゴシック"/>
            <family val="3"/>
            <charset val="128"/>
          </rPr>
          <t>申請日を記載してください。</t>
        </r>
      </text>
    </comment>
    <comment ref="M8" authorId="1" shapeId="0">
      <text>
        <r>
          <rPr>
            <b/>
            <sz val="14"/>
            <color indexed="81"/>
            <rFont val="MS P ゴシック"/>
            <family val="3"/>
            <charset val="128"/>
          </rPr>
          <t>法人の所在地又は住所</t>
        </r>
      </text>
    </comment>
    <comment ref="M10" authorId="0" shapeId="0">
      <text>
        <r>
          <rPr>
            <b/>
            <sz val="12"/>
            <color indexed="81"/>
            <rFont val="MS P ゴシック"/>
            <family val="3"/>
            <charset val="128"/>
          </rPr>
          <t>直接入力してください。
【例】理事長　山田　太郎</t>
        </r>
      </text>
    </comment>
    <comment ref="R10" authorId="1" shapeId="0">
      <text>
        <r>
          <rPr>
            <b/>
            <sz val="14"/>
            <color indexed="81"/>
            <rFont val="ＭＳ Ｐゴシック"/>
            <family val="3"/>
            <charset val="128"/>
          </rPr>
          <t>押印をお願いします。</t>
        </r>
      </text>
    </comment>
    <comment ref="S13" authorId="0" shapeId="0">
      <text>
        <r>
          <rPr>
            <b/>
            <sz val="14"/>
            <color indexed="81"/>
            <rFont val="MS P ゴシック"/>
            <family val="3"/>
            <charset val="128"/>
          </rPr>
          <t>年度当初の交付申請は「新規」に〇をしてください。</t>
        </r>
      </text>
    </comment>
  </commentList>
</comments>
</file>

<file path=xl/comments3.xml><?xml version="1.0" encoding="utf-8"?>
<comments xmlns="http://schemas.openxmlformats.org/spreadsheetml/2006/main">
  <authors>
    <author>仙台市</author>
  </authors>
  <commentList>
    <comment ref="I16" authorId="0" shapeId="0">
      <text>
        <r>
          <rPr>
            <b/>
            <sz val="16"/>
            <color indexed="81"/>
            <rFont val="MS P ゴシック"/>
            <family val="3"/>
            <charset val="128"/>
          </rPr>
          <t>年間を通じて一時預かり事業を実施している場合は、12ヶ月です(そのまま）。
一時預かり事業の開始が年度途中である場合、事業の廃止又は中止が年度途中である場合は実施月数を入力します。</t>
        </r>
      </text>
    </comment>
  </commentList>
</comments>
</file>

<file path=xl/comments4.xml><?xml version="1.0" encoding="utf-8"?>
<comments xmlns="http://schemas.openxmlformats.org/spreadsheetml/2006/main">
  <authors>
    <author>仙台市</author>
  </authors>
  <commentList>
    <comment ref="M42" authorId="0" shapeId="0">
      <text>
        <r>
          <rPr>
            <b/>
            <sz val="16"/>
            <color indexed="81"/>
            <rFont val="MS P ゴシック"/>
            <family val="3"/>
            <charset val="128"/>
          </rPr>
          <t>別紙１の特別支援児童加算分を転記してください。</t>
        </r>
      </text>
    </comment>
    <comment ref="H44" authorId="0" shapeId="0">
      <text>
        <r>
          <rPr>
            <b/>
            <sz val="16"/>
            <color indexed="81"/>
            <rFont val="MS P ゴシック"/>
            <family val="3"/>
            <charset val="128"/>
          </rPr>
          <t>別紙２の待機児童の利用料減免分を転記してください。</t>
        </r>
      </text>
    </comment>
  </commentList>
</comments>
</file>

<file path=xl/comments5.xml><?xml version="1.0" encoding="utf-8"?>
<comments xmlns="http://schemas.openxmlformats.org/spreadsheetml/2006/main">
  <authors>
    <author>仙台市</author>
  </authors>
  <commentList>
    <comment ref="L40" authorId="0" shapeId="0">
      <text>
        <r>
          <rPr>
            <b/>
            <sz val="16"/>
            <color indexed="81"/>
            <rFont val="MS P ゴシック"/>
            <family val="3"/>
            <charset val="128"/>
          </rPr>
          <t>別紙１の特別支援児童加算分を転記してください。</t>
        </r>
      </text>
    </comment>
    <comment ref="L42" authorId="0" shapeId="0">
      <text>
        <r>
          <rPr>
            <b/>
            <sz val="16"/>
            <color indexed="81"/>
            <rFont val="MS P ゴシック"/>
            <family val="3"/>
            <charset val="128"/>
          </rPr>
          <t>別紙２の待機児童の利用料減免分を転記してください。</t>
        </r>
      </text>
    </comment>
  </commentList>
</comments>
</file>

<file path=xl/comments6.xml><?xml version="1.0" encoding="utf-8"?>
<comments xmlns="http://schemas.openxmlformats.org/spreadsheetml/2006/main">
  <authors>
    <author>仙台市</author>
  </authors>
  <commentList>
    <comment ref="A8" authorId="0" shapeId="0">
      <text>
        <r>
          <rPr>
            <b/>
            <sz val="11"/>
            <color indexed="81"/>
            <rFont val="ＭＳ Ｐゴシック"/>
            <family val="3"/>
            <charset val="128"/>
            <scheme val="minor"/>
          </rPr>
          <t>障害児（※）を受け入れていない，職員配置を超えていない等，該当しない場合は記載不要です。</t>
        </r>
      </text>
    </comment>
    <comment ref="N8" authorId="0" shapeId="0">
      <text>
        <r>
          <rPr>
            <b/>
            <sz val="11"/>
            <color indexed="81"/>
            <rFont val="ＭＳ Ｐゴシック"/>
            <family val="3"/>
            <charset val="128"/>
            <scheme val="minor"/>
          </rPr>
          <t>定員を超えていない，多胎児の同時利用がない等加算要件に該当しない場合は記載不要です。</t>
        </r>
      </text>
    </comment>
    <comment ref="C16" authorId="0" shapeId="0">
      <text>
        <r>
          <rPr>
            <b/>
            <sz val="9"/>
            <color indexed="81"/>
            <rFont val="ＭＳ Ｐゴシック"/>
            <family val="3"/>
            <charset val="128"/>
            <scheme val="minor"/>
          </rPr>
          <t>該当の場合，チェックしてください。</t>
        </r>
      </text>
    </comment>
  </commentList>
</comments>
</file>

<file path=xl/comments7.xml><?xml version="1.0" encoding="utf-8"?>
<comments xmlns="http://schemas.openxmlformats.org/spreadsheetml/2006/main">
  <authors>
    <author>仙台市</author>
  </authors>
  <commentList>
    <comment ref="K8" authorId="0" shapeId="0">
      <text>
        <r>
          <rPr>
            <b/>
            <sz val="11"/>
            <color indexed="81"/>
            <rFont val="MS P ゴシック"/>
            <family val="3"/>
            <charset val="128"/>
          </rPr>
          <t>西暦の場合は「/」で区切る。（例：2019/10/1）
和暦の場合は「.」で区切る。（例：R1.10.1）</t>
        </r>
      </text>
    </comment>
  </commentList>
</comments>
</file>

<file path=xl/sharedStrings.xml><?xml version="1.0" encoding="utf-8"?>
<sst xmlns="http://schemas.openxmlformats.org/spreadsheetml/2006/main" count="2374" uniqueCount="1166">
  <si>
    <t>４時間以内</t>
  </si>
  <si>
    <t>４時間超</t>
  </si>
  <si>
    <t>Ａ　</t>
  </si>
  <si>
    <t>Ｂ　</t>
  </si>
  <si>
    <t>Ｃ　</t>
  </si>
  <si>
    <t>Ｄ　</t>
  </si>
  <si>
    <t>Ｅ　　　</t>
  </si>
  <si>
    <t>Ｆ　</t>
  </si>
  <si>
    <t>年齢区分</t>
    <rPh sb="0" eb="2">
      <t>ネンレイ</t>
    </rPh>
    <rPh sb="2" eb="4">
      <t>クブン</t>
    </rPh>
    <phoneticPr fontId="2"/>
  </si>
  <si>
    <t>利用区分</t>
    <rPh sb="2" eb="4">
      <t>クブン</t>
    </rPh>
    <phoneticPr fontId="2"/>
  </si>
  <si>
    <t>３歳以上児</t>
    <rPh sb="1" eb="2">
      <t>サイ</t>
    </rPh>
    <rPh sb="2" eb="4">
      <t>イジョウ</t>
    </rPh>
    <rPh sb="4" eb="5">
      <t>ジ</t>
    </rPh>
    <phoneticPr fontId="2"/>
  </si>
  <si>
    <t>１日利用</t>
    <rPh sb="1" eb="2">
      <t>ニチ</t>
    </rPh>
    <rPh sb="2" eb="4">
      <t>リヨウ</t>
    </rPh>
    <phoneticPr fontId="2"/>
  </si>
  <si>
    <t>半日利用</t>
    <rPh sb="0" eb="2">
      <t>ハンニチ</t>
    </rPh>
    <rPh sb="2" eb="4">
      <t>リヨウ</t>
    </rPh>
    <phoneticPr fontId="2"/>
  </si>
  <si>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</si>
  <si>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</si>
  <si>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</si>
  <si>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</si>
  <si>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</si>
  <si>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</si>
  <si>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</si>
  <si>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</si>
  <si>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</si>
  <si>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</si>
  <si>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</si>
  <si>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</si>
  <si>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</si>
  <si>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</si>
  <si>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</si>
  <si>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</si>
  <si>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</si>
  <si>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</si>
  <si>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</si>
  <si>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（あて先） 仙 台 市 長　</t>
  </si>
  <si>
    <t>（注）　１．「Ｅ」欄は，「Ｃ」欄と「Ｄ」欄を比較して少ない方の額を記入すること。　</t>
    <phoneticPr fontId="2"/>
  </si>
  <si>
    <t>常勤・非常勤の別</t>
    <rPh sb="0" eb="2">
      <t>ジョウキン</t>
    </rPh>
    <rPh sb="3" eb="6">
      <t>ヒジョウキン</t>
    </rPh>
    <rPh sb="7" eb="8">
      <t>ベツ</t>
    </rPh>
    <phoneticPr fontId="2"/>
  </si>
  <si>
    <t>備考</t>
    <rPh sb="0" eb="2">
      <t>ビコウ</t>
    </rPh>
    <phoneticPr fontId="2"/>
  </si>
  <si>
    <t>合計</t>
    <rPh sb="0" eb="2">
      <t>ゴウケイ</t>
    </rPh>
    <phoneticPr fontId="2"/>
  </si>
  <si>
    <t>４．補助基準額</t>
    <rPh sb="2" eb="4">
      <t>ホジョ</t>
    </rPh>
    <rPh sb="4" eb="6">
      <t>キジュン</t>
    </rPh>
    <rPh sb="6" eb="7">
      <t>ガク</t>
    </rPh>
    <phoneticPr fontId="2"/>
  </si>
  <si>
    <t>（単位：円）</t>
  </si>
  <si>
    <t>　Ａ．１～3小計</t>
    <rPh sb="6" eb="8">
      <t>ショウケイ</t>
    </rPh>
    <phoneticPr fontId="2"/>
  </si>
  <si>
    <t>　Ｂ．４小計</t>
    <rPh sb="4" eb="6">
      <t>ショウケイ</t>
    </rPh>
    <phoneticPr fontId="2"/>
  </si>
  <si>
    <t>３．加算分</t>
    <rPh sb="2" eb="4">
      <t>カサン</t>
    </rPh>
    <rPh sb="4" eb="5">
      <t>ブン</t>
    </rPh>
    <phoneticPr fontId="2"/>
  </si>
  <si>
    <t>基本分</t>
    <rPh sb="0" eb="2">
      <t>キホン</t>
    </rPh>
    <rPh sb="2" eb="3">
      <t>ブン</t>
    </rPh>
    <phoneticPr fontId="2"/>
  </si>
  <si>
    <t>補助金（所要額）</t>
    <rPh sb="0" eb="3">
      <t>ホジョキン</t>
    </rPh>
    <rPh sb="4" eb="6">
      <t>ショヨウ</t>
    </rPh>
    <rPh sb="6" eb="7">
      <t>ガク</t>
    </rPh>
    <phoneticPr fontId="2"/>
  </si>
  <si>
    <t>利用料</t>
    <rPh sb="0" eb="3">
      <t>リヨウリョウ</t>
    </rPh>
    <phoneticPr fontId="2"/>
  </si>
  <si>
    <t>寄付金</t>
    <rPh sb="0" eb="3">
      <t>キフキン</t>
    </rPh>
    <phoneticPr fontId="2"/>
  </si>
  <si>
    <t>１．事業担当職員の状況</t>
    <rPh sb="2" eb="4">
      <t>ジギョウ</t>
    </rPh>
    <rPh sb="4" eb="6">
      <t>タントウ</t>
    </rPh>
    <rPh sb="6" eb="8">
      <t>ショクイン</t>
    </rPh>
    <rPh sb="9" eb="11">
      <t>ジョウキョウ</t>
    </rPh>
    <phoneticPr fontId="2"/>
  </si>
  <si>
    <t>4.継続的利用</t>
    <rPh sb="2" eb="5">
      <t>ケイゾクテキ</t>
    </rPh>
    <rPh sb="5" eb="7">
      <t>リヨウ</t>
    </rPh>
    <phoneticPr fontId="2"/>
  </si>
  <si>
    <t>加算分</t>
    <rPh sb="0" eb="2">
      <t>カサン</t>
    </rPh>
    <rPh sb="2" eb="3">
      <t>ブン</t>
    </rPh>
    <phoneticPr fontId="2"/>
  </si>
  <si>
    <t>Ａ.延べ予定児童数計</t>
    <rPh sb="2" eb="3">
      <t>ノ</t>
    </rPh>
    <rPh sb="4" eb="6">
      <t>ヨテイ</t>
    </rPh>
    <rPh sb="6" eb="8">
      <t>ジドウ</t>
    </rPh>
    <rPh sb="8" eb="9">
      <t>スウ</t>
    </rPh>
    <rPh sb="9" eb="10">
      <t>ケイ</t>
    </rPh>
    <phoneticPr fontId="2"/>
  </si>
  <si>
    <t>4.継続的
利用</t>
    <rPh sb="2" eb="5">
      <t>ケイゾクテキ</t>
    </rPh>
    <rPh sb="6" eb="8">
      <t>リヨウ</t>
    </rPh>
    <phoneticPr fontId="2"/>
  </si>
  <si>
    <t>平日</t>
    <rPh sb="0" eb="2">
      <t>ヘイジツ</t>
    </rPh>
    <phoneticPr fontId="2"/>
  </si>
  <si>
    <t>休日</t>
    <rPh sb="0" eb="2">
      <t>キュウジツ</t>
    </rPh>
    <phoneticPr fontId="2"/>
  </si>
  <si>
    <t>↑合計額と1,473,000円を比較し多い方の額を記入する</t>
    <rPh sb="1" eb="3">
      <t>ゴウケイ</t>
    </rPh>
    <rPh sb="3" eb="4">
      <t>ガク</t>
    </rPh>
    <rPh sb="14" eb="15">
      <t>エン</t>
    </rPh>
    <rPh sb="16" eb="18">
      <t>ヒカク</t>
    </rPh>
    <rPh sb="19" eb="20">
      <t>オオ</t>
    </rPh>
    <rPh sb="21" eb="22">
      <t>ホウ</t>
    </rPh>
    <rPh sb="23" eb="24">
      <t>ガク</t>
    </rPh>
    <rPh sb="25" eb="27">
      <t>キニュウ</t>
    </rPh>
    <phoneticPr fontId="2"/>
  </si>
  <si>
    <t>３．減免加算分</t>
    <rPh sb="2" eb="4">
      <t>ゲンメン</t>
    </rPh>
    <rPh sb="4" eb="6">
      <t>カサン</t>
    </rPh>
    <rPh sb="6" eb="7">
      <t>ブン</t>
    </rPh>
    <phoneticPr fontId="2"/>
  </si>
  <si>
    <t>４．基幹型施設加算分</t>
    <rPh sb="2" eb="5">
      <t>キカンガタ</t>
    </rPh>
    <rPh sb="5" eb="7">
      <t>シセツ</t>
    </rPh>
    <rPh sb="7" eb="9">
      <t>カサン</t>
    </rPh>
    <rPh sb="9" eb="10">
      <t>ブン</t>
    </rPh>
    <phoneticPr fontId="2"/>
  </si>
  <si>
    <t>(1)休日以外の実施分</t>
    <rPh sb="3" eb="5">
      <t>キュウジツ</t>
    </rPh>
    <rPh sb="5" eb="7">
      <t>イガイ</t>
    </rPh>
    <rPh sb="8" eb="10">
      <t>ジッシ</t>
    </rPh>
    <rPh sb="10" eb="11">
      <t>ブン</t>
    </rPh>
    <phoneticPr fontId="2"/>
  </si>
  <si>
    <t>(2)休日の実施分</t>
    <rPh sb="3" eb="5">
      <t>キュウジツ</t>
    </rPh>
    <rPh sb="6" eb="8">
      <t>ジッシ</t>
    </rPh>
    <rPh sb="8" eb="9">
      <t>ブン</t>
    </rPh>
    <phoneticPr fontId="2"/>
  </si>
  <si>
    <t>1.非定型的         保育</t>
  </si>
  <si>
    <t>2.緊急保育</t>
  </si>
  <si>
    <t>3.私的理由</t>
  </si>
  <si>
    <t>基幹型施設加算分</t>
    <rPh sb="0" eb="3">
      <t>キカンガタ</t>
    </rPh>
    <rPh sb="3" eb="5">
      <t>シセツ</t>
    </rPh>
    <rPh sb="5" eb="7">
      <t>カサン</t>
    </rPh>
    <rPh sb="7" eb="8">
      <t>ブン</t>
    </rPh>
    <phoneticPr fontId="2"/>
  </si>
  <si>
    <t>２．基本分</t>
    <phoneticPr fontId="2"/>
  </si>
  <si>
    <t>利用児童の            利用形態</t>
    <phoneticPr fontId="2"/>
  </si>
  <si>
    <t>利用時間</t>
    <phoneticPr fontId="2"/>
  </si>
  <si>
    <t>３歳未満児</t>
    <phoneticPr fontId="2"/>
  </si>
  <si>
    <t>2.緊急保育</t>
    <phoneticPr fontId="2"/>
  </si>
  <si>
    <t>3.私的理由</t>
    <phoneticPr fontId="2"/>
  </si>
  <si>
    <t>利用児童の            利用形態</t>
    <phoneticPr fontId="2"/>
  </si>
  <si>
    <t>５．補助基準額</t>
    <rPh sb="2" eb="4">
      <t>ホジョ</t>
    </rPh>
    <rPh sb="4" eb="6">
      <t>キジュン</t>
    </rPh>
    <rPh sb="6" eb="7">
      <t>ガク</t>
    </rPh>
    <phoneticPr fontId="2"/>
  </si>
  <si>
    <t>＋</t>
    <phoneticPr fontId="2"/>
  </si>
  <si>
    <t>1.非定型的         保育</t>
    <phoneticPr fontId="2"/>
  </si>
  <si>
    <t>＝</t>
    <phoneticPr fontId="2"/>
  </si>
  <si>
    <t>2.緊急保育</t>
    <phoneticPr fontId="2"/>
  </si>
  <si>
    <t>【別紙２】</t>
    <rPh sb="1" eb="3">
      <t>ベッシ</t>
    </rPh>
    <phoneticPr fontId="2"/>
  </si>
  <si>
    <t>※１ヶ月の利用料の合計が５万円を超える場合のみ記載してください。</t>
    <rPh sb="3" eb="4">
      <t>ゲツ</t>
    </rPh>
    <rPh sb="5" eb="8">
      <t>リヨウリョウ</t>
    </rPh>
    <rPh sb="9" eb="11">
      <t>ゴウケイ</t>
    </rPh>
    <rPh sb="13" eb="15">
      <t>マンエン</t>
    </rPh>
    <rPh sb="16" eb="17">
      <t>コ</t>
    </rPh>
    <rPh sb="19" eb="21">
      <t>バアイ</t>
    </rPh>
    <rPh sb="23" eb="25">
      <t>キサイ</t>
    </rPh>
    <phoneticPr fontId="2"/>
  </si>
  <si>
    <t>児童氏名</t>
    <rPh sb="0" eb="2">
      <t>ジドウ</t>
    </rPh>
    <rPh sb="2" eb="4">
      <t>シメイ</t>
    </rPh>
    <phoneticPr fontId="2"/>
  </si>
  <si>
    <t>年齢</t>
    <rPh sb="0" eb="2">
      <t>ネンレイ</t>
    </rPh>
    <phoneticPr fontId="2"/>
  </si>
  <si>
    <t>利用月</t>
    <rPh sb="0" eb="2">
      <t>リヨウ</t>
    </rPh>
    <rPh sb="2" eb="3">
      <t>ツキ</t>
    </rPh>
    <phoneticPr fontId="2"/>
  </si>
  <si>
    <t>利用児童の            利用形態</t>
    <phoneticPr fontId="2"/>
  </si>
  <si>
    <t>利用時間</t>
    <phoneticPr fontId="2"/>
  </si>
  <si>
    <t>1.非定型的         保育</t>
    <phoneticPr fontId="2"/>
  </si>
  <si>
    <t>2.緊急保育</t>
    <phoneticPr fontId="2"/>
  </si>
  <si>
    <t>3.私的理由</t>
    <phoneticPr fontId="2"/>
  </si>
  <si>
    <t>Ａ．１～3小計</t>
    <rPh sb="5" eb="7">
      <t>ショウケイ</t>
    </rPh>
    <phoneticPr fontId="2"/>
  </si>
  <si>
    <t>※①適用の場合</t>
    <phoneticPr fontId="2"/>
  </si>
  <si>
    <t>待機
児童
以外</t>
    <rPh sb="0" eb="2">
      <t>タイキ</t>
    </rPh>
    <rPh sb="3" eb="5">
      <t>ジドウ</t>
    </rPh>
    <rPh sb="6" eb="8">
      <t>イガイ</t>
    </rPh>
    <phoneticPr fontId="2"/>
  </si>
  <si>
    <t>４時間
以内</t>
    <phoneticPr fontId="2"/>
  </si>
  <si>
    <t>４時間
超</t>
    <phoneticPr fontId="2"/>
  </si>
  <si>
    <t>Ｂ．４小計</t>
    <rPh sb="3" eb="5">
      <t>ショウケイ</t>
    </rPh>
    <phoneticPr fontId="2"/>
  </si>
  <si>
    <t>※合計　Ａ+Ｂ</t>
    <rPh sb="1" eb="3">
      <t>ゴウケイ</t>
    </rPh>
    <phoneticPr fontId="2"/>
  </si>
  <si>
    <t>＋</t>
    <phoneticPr fontId="2"/>
  </si>
  <si>
    <t>緊急一時
減免分</t>
    <rPh sb="0" eb="2">
      <t>キンキュウ</t>
    </rPh>
    <rPh sb="2" eb="4">
      <t>イチジ</t>
    </rPh>
    <rPh sb="5" eb="7">
      <t>ゲンメン</t>
    </rPh>
    <rPh sb="7" eb="8">
      <t>ブン</t>
    </rPh>
    <phoneticPr fontId="2"/>
  </si>
  <si>
    <t>＝</t>
    <phoneticPr fontId="2"/>
  </si>
  <si>
    <t>No.</t>
    <phoneticPr fontId="2"/>
  </si>
  <si>
    <t>★一時預かり利用料月額
（給食費を除く）</t>
    <rPh sb="1" eb="3">
      <t>イチジ</t>
    </rPh>
    <rPh sb="3" eb="4">
      <t>アズ</t>
    </rPh>
    <rPh sb="6" eb="8">
      <t>リヨウ</t>
    </rPh>
    <rPh sb="8" eb="9">
      <t>リョウ</t>
    </rPh>
    <rPh sb="9" eb="11">
      <t>ゲツガク</t>
    </rPh>
    <rPh sb="13" eb="16">
      <t>キュウショクヒ</t>
    </rPh>
    <rPh sb="17" eb="18">
      <t>ノゾ</t>
    </rPh>
    <phoneticPr fontId="2"/>
  </si>
  <si>
    <t>☆上限額</t>
    <rPh sb="1" eb="4">
      <t>ジョウゲンガク</t>
    </rPh>
    <phoneticPr fontId="2"/>
  </si>
  <si>
    <t>減免額
（★利用料－☆上限額）</t>
    <rPh sb="0" eb="2">
      <t>ゲンメン</t>
    </rPh>
    <rPh sb="2" eb="3">
      <t>ガク</t>
    </rPh>
    <rPh sb="6" eb="8">
      <t>リヨウ</t>
    </rPh>
    <rPh sb="8" eb="9">
      <t>リョウ</t>
    </rPh>
    <rPh sb="11" eb="14">
      <t>ジョウゲンガク</t>
    </rPh>
    <phoneticPr fontId="2"/>
  </si>
  <si>
    <t>【別紙３】</t>
    <rPh sb="1" eb="3">
      <t>ベッシ</t>
    </rPh>
    <phoneticPr fontId="2"/>
  </si>
  <si>
    <t>No.</t>
    <phoneticPr fontId="2"/>
  </si>
  <si>
    <t>カナ氏名</t>
    <rPh sb="2" eb="4">
      <t>シメイ</t>
    </rPh>
    <phoneticPr fontId="2"/>
  </si>
  <si>
    <t>生年月日</t>
    <rPh sb="0" eb="2">
      <t>セイネン</t>
    </rPh>
    <rPh sb="2" eb="4">
      <t>ガッピ</t>
    </rPh>
    <phoneticPr fontId="2"/>
  </si>
  <si>
    <t>保育施設等の利用待機となっている期間
（不明な場合は空欄にしてください）</t>
    <rPh sb="0" eb="2">
      <t>ホイク</t>
    </rPh>
    <rPh sb="2" eb="4">
      <t>シセツ</t>
    </rPh>
    <rPh sb="4" eb="5">
      <t>トウ</t>
    </rPh>
    <rPh sb="6" eb="8">
      <t>リヨウ</t>
    </rPh>
    <rPh sb="8" eb="10">
      <t>タイキ</t>
    </rPh>
    <rPh sb="16" eb="18">
      <t>キカン</t>
    </rPh>
    <rPh sb="20" eb="22">
      <t>フメイ</t>
    </rPh>
    <rPh sb="23" eb="25">
      <t>バアイ</t>
    </rPh>
    <rPh sb="26" eb="28">
      <t>クウラン</t>
    </rPh>
    <phoneticPr fontId="2"/>
  </si>
  <si>
    <t>仙台市確認欄</t>
    <rPh sb="0" eb="3">
      <t>センダイシ</t>
    </rPh>
    <rPh sb="3" eb="5">
      <t>カクニン</t>
    </rPh>
    <rPh sb="5" eb="6">
      <t>ラン</t>
    </rPh>
    <phoneticPr fontId="2"/>
  </si>
  <si>
    <t>待機状況</t>
    <rPh sb="0" eb="2">
      <t>タイキ</t>
    </rPh>
    <rPh sb="2" eb="4">
      <t>ジョウキョウ</t>
    </rPh>
    <phoneticPr fontId="2"/>
  </si>
  <si>
    <t>待機期間</t>
    <rPh sb="0" eb="2">
      <t>タイキ</t>
    </rPh>
    <rPh sb="2" eb="4">
      <t>キカン</t>
    </rPh>
    <phoneticPr fontId="2"/>
  </si>
  <si>
    <t>施設名：</t>
    <rPh sb="0" eb="2">
      <t>シセツ</t>
    </rPh>
    <rPh sb="2" eb="3">
      <t>メイ</t>
    </rPh>
    <phoneticPr fontId="2"/>
  </si>
  <si>
    <t>年間延べ利用児童数　(人)</t>
    <rPh sb="4" eb="6">
      <t>リヨウ</t>
    </rPh>
    <rPh sb="6" eb="8">
      <t>ジドウ</t>
    </rPh>
    <rPh sb="8" eb="9">
      <t>カズ</t>
    </rPh>
    <rPh sb="11" eb="12">
      <t>ニン</t>
    </rPh>
    <phoneticPr fontId="2"/>
  </si>
  <si>
    <t>施設名：</t>
    <rPh sb="0" eb="2">
      <t>シセツ</t>
    </rPh>
    <rPh sb="2" eb="3">
      <t>メイ</t>
    </rPh>
    <phoneticPr fontId="2"/>
  </si>
  <si>
    <t>対象経費の
実支出額</t>
    <rPh sb="6" eb="7">
      <t>ジツ</t>
    </rPh>
    <phoneticPr fontId="2"/>
  </si>
  <si>
    <t>寄付金その他
の収入額</t>
    <phoneticPr fontId="2"/>
  </si>
  <si>
    <t>差引額
（Ａ－Ｂ）</t>
    <phoneticPr fontId="2"/>
  </si>
  <si>
    <t>事業費</t>
    <rPh sb="0" eb="2">
      <t>ジギョウ</t>
    </rPh>
    <rPh sb="2" eb="3">
      <t>ヒ</t>
    </rPh>
    <phoneticPr fontId="2"/>
  </si>
  <si>
    <t>選定額</t>
    <phoneticPr fontId="2"/>
  </si>
  <si>
    <t>（注２）</t>
    <phoneticPr fontId="2"/>
  </si>
  <si>
    <t>計
Ａ</t>
    <rPh sb="0" eb="1">
      <t>ケイ</t>
    </rPh>
    <phoneticPr fontId="2"/>
  </si>
  <si>
    <t>基本額（円）　　　　
Ａ×Ｂ　</t>
    <rPh sb="2" eb="3">
      <t>ガク</t>
    </rPh>
    <rPh sb="4" eb="5">
      <t>エン</t>
    </rPh>
    <phoneticPr fontId="2"/>
  </si>
  <si>
    <t>利用児童の利用形態</t>
    <phoneticPr fontId="2"/>
  </si>
  <si>
    <t>加算額（円〉
Ｃ×Ｄ</t>
    <rPh sb="2" eb="3">
      <t>ガク</t>
    </rPh>
    <rPh sb="4" eb="5">
      <t>エン</t>
    </rPh>
    <phoneticPr fontId="2"/>
  </si>
  <si>
    <t>減免対象年間
延べ児童数
（人）Ｅ</t>
    <rPh sb="0" eb="2">
      <t>ゲンメン</t>
    </rPh>
    <rPh sb="2" eb="4">
      <t>タイショウ</t>
    </rPh>
    <rPh sb="4" eb="6">
      <t>ネンカン</t>
    </rPh>
    <rPh sb="7" eb="8">
      <t>ノ</t>
    </rPh>
    <rPh sb="9" eb="11">
      <t>ジドウ</t>
    </rPh>
    <rPh sb="11" eb="12">
      <t>スウ</t>
    </rPh>
    <rPh sb="14" eb="15">
      <t>ニン</t>
    </rPh>
    <phoneticPr fontId="2"/>
  </si>
  <si>
    <t>減免対象年間
延べ児童数
（人）Ｃ</t>
    <rPh sb="0" eb="2">
      <t>ゲンメン</t>
    </rPh>
    <rPh sb="2" eb="4">
      <t>タイショウ</t>
    </rPh>
    <rPh sb="4" eb="6">
      <t>ネンカン</t>
    </rPh>
    <rPh sb="7" eb="8">
      <t>ノ</t>
    </rPh>
    <rPh sb="9" eb="11">
      <t>ジドウ</t>
    </rPh>
    <rPh sb="11" eb="12">
      <t>スウ</t>
    </rPh>
    <rPh sb="14" eb="15">
      <t>ニン</t>
    </rPh>
    <phoneticPr fontId="2"/>
  </si>
  <si>
    <t>補助単価（円）Ｂ</t>
    <rPh sb="0" eb="2">
      <t>ホジョ</t>
    </rPh>
    <rPh sb="2" eb="4">
      <t>タンカ</t>
    </rPh>
    <rPh sb="5" eb="6">
      <t>エン</t>
    </rPh>
    <phoneticPr fontId="2"/>
  </si>
  <si>
    <t>加算額（円〉
Ｅ×Ｆ</t>
    <rPh sb="2" eb="3">
      <t>ガク</t>
    </rPh>
    <rPh sb="4" eb="5">
      <t>エン</t>
    </rPh>
    <phoneticPr fontId="2"/>
  </si>
  <si>
    <t>減免単価
（円）Ｄ</t>
    <rPh sb="0" eb="2">
      <t>ゲンメン</t>
    </rPh>
    <rPh sb="2" eb="4">
      <t>タンカ</t>
    </rPh>
    <rPh sb="6" eb="7">
      <t>エン</t>
    </rPh>
    <phoneticPr fontId="2"/>
  </si>
  <si>
    <t>減免単価
（円）Ｆ</t>
    <rPh sb="0" eb="2">
      <t>ゲンメン</t>
    </rPh>
    <rPh sb="2" eb="4">
      <t>タンカ</t>
    </rPh>
    <rPh sb="6" eb="7">
      <t>エン</t>
    </rPh>
    <phoneticPr fontId="2"/>
  </si>
  <si>
    <t>4.継続的
利用</t>
    <phoneticPr fontId="2"/>
  </si>
  <si>
    <t>※②適用の場合</t>
    <phoneticPr fontId="2"/>
  </si>
  <si>
    <t>(1)延べ利用児童数に基づく基本額</t>
    <rPh sb="3" eb="4">
      <t>ノ</t>
    </rPh>
    <rPh sb="5" eb="7">
      <t>リヨウ</t>
    </rPh>
    <rPh sb="7" eb="9">
      <t>ジドウ</t>
    </rPh>
    <rPh sb="9" eb="10">
      <t>スウ</t>
    </rPh>
    <rPh sb="11" eb="12">
      <t>モト</t>
    </rPh>
    <rPh sb="14" eb="16">
      <t>キホン</t>
    </rPh>
    <rPh sb="16" eb="17">
      <t>ガク</t>
    </rPh>
    <phoneticPr fontId="2"/>
  </si>
  <si>
    <t>①</t>
    <phoneticPr fontId="2"/>
  </si>
  <si>
    <t>②</t>
    <phoneticPr fontId="2"/>
  </si>
  <si>
    <t>利用形態1～3の場合は，年間延べ児童数が25人以上で，かつ基本分計が1,092千円を下回る場合は1,092千円とし，基本分計が2,707千円を上回る場合は2,707千円とする。</t>
    <phoneticPr fontId="2"/>
  </si>
  <si>
    <t>利用形態4の場合は，年間延べ児童数が1人以上で，かつ基本分計が1,639千円を下回る場合は1,639千円とする。</t>
    <rPh sb="6" eb="8">
      <t>バアイ</t>
    </rPh>
    <phoneticPr fontId="2"/>
  </si>
  <si>
    <t>　※基本分の額が下記に該当する場合は，それぞれの上限額または下限額を適用する。</t>
    <rPh sb="11" eb="13">
      <t>ガイトウ</t>
    </rPh>
    <rPh sb="24" eb="27">
      <t>ジョウゲンガク</t>
    </rPh>
    <rPh sb="30" eb="32">
      <t>カゲン</t>
    </rPh>
    <rPh sb="32" eb="33">
      <t>ガク</t>
    </rPh>
    <phoneticPr fontId="2"/>
  </si>
  <si>
    <t>利用児童の
利用形態</t>
    <phoneticPr fontId="2"/>
  </si>
  <si>
    <t>利用児童の
利用形態</t>
    <phoneticPr fontId="2"/>
  </si>
  <si>
    <t>年間延べ
利用児童数
(人)Ａ</t>
    <rPh sb="5" eb="7">
      <t>リヨウ</t>
    </rPh>
    <rPh sb="7" eb="9">
      <t>ジドウ</t>
    </rPh>
    <rPh sb="9" eb="10">
      <t>カズ</t>
    </rPh>
    <rPh sb="12" eb="13">
      <t>ニン</t>
    </rPh>
    <phoneticPr fontId="2"/>
  </si>
  <si>
    <t>基本額（円）
Ａ×Ｂ　　　</t>
    <rPh sb="2" eb="3">
      <t>ガク</t>
    </rPh>
    <rPh sb="4" eb="5">
      <t>エン</t>
    </rPh>
    <phoneticPr fontId="2"/>
  </si>
  <si>
    <t>４時間
以内</t>
    <phoneticPr fontId="2"/>
  </si>
  <si>
    <t>減免対象年間　　　　延べ児童数（人）Ｃ</t>
    <rPh sb="0" eb="2">
      <t>ゲンメン</t>
    </rPh>
    <rPh sb="2" eb="4">
      <t>タイショウ</t>
    </rPh>
    <rPh sb="4" eb="6">
      <t>ネンカン</t>
    </rPh>
    <rPh sb="10" eb="11">
      <t>ノ</t>
    </rPh>
    <rPh sb="12" eb="14">
      <t>ジドウ</t>
    </rPh>
    <rPh sb="14" eb="15">
      <t>スウ</t>
    </rPh>
    <rPh sb="16" eb="17">
      <t>ニン</t>
    </rPh>
    <phoneticPr fontId="2"/>
  </si>
  <si>
    <t>減免単価
（円）Ｂ</t>
    <rPh sb="2" eb="4">
      <t>タンカ</t>
    </rPh>
    <phoneticPr fontId="2"/>
  </si>
  <si>
    <t>減免単価
（円）Ｄ</t>
    <rPh sb="2" eb="4">
      <t>タンカ</t>
    </rPh>
    <phoneticPr fontId="2"/>
  </si>
  <si>
    <t>補助額（Ａ×B）</t>
    <rPh sb="0" eb="2">
      <t>ホジョ</t>
    </rPh>
    <rPh sb="2" eb="3">
      <t>ガク</t>
    </rPh>
    <phoneticPr fontId="2"/>
  </si>
  <si>
    <t>B.補助単価</t>
    <rPh sb="2" eb="4">
      <t>ホジョ</t>
    </rPh>
    <rPh sb="4" eb="6">
      <t>タンカ</t>
    </rPh>
    <phoneticPr fontId="2"/>
  </si>
  <si>
    <t>無償化対象減免分</t>
    <rPh sb="0" eb="3">
      <t>ムショウカ</t>
    </rPh>
    <rPh sb="3" eb="5">
      <t>タイショウ</t>
    </rPh>
    <rPh sb="5" eb="7">
      <t>ゲンメン</t>
    </rPh>
    <rPh sb="7" eb="8">
      <t>ブン</t>
    </rPh>
    <phoneticPr fontId="2"/>
  </si>
  <si>
    <t>補助金減免加算額</t>
    <rPh sb="0" eb="3">
      <t>ホジョキン</t>
    </rPh>
    <rPh sb="3" eb="5">
      <t>ゲンメン</t>
    </rPh>
    <rPh sb="5" eb="8">
      <t>カサンガク</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</si>
  <si>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</si>
  <si>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</si>
  <si>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</si>
  <si>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</si>
  <si>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施設コード一覧</t>
    <rPh sb="0" eb="2">
      <t>シセツ</t>
    </rPh>
    <rPh sb="5" eb="7">
      <t>イチラン</t>
    </rPh>
    <phoneticPr fontId="13"/>
  </si>
  <si>
    <t>私立保育所</t>
    <rPh sb="0" eb="2">
      <t>シリツ</t>
    </rPh>
    <rPh sb="2" eb="4">
      <t>ホイク</t>
    </rPh>
    <rPh sb="4" eb="5">
      <t>ジョ</t>
    </rPh>
    <phoneticPr fontId="13"/>
  </si>
  <si>
    <t>03106</t>
  </si>
  <si>
    <t>保育所　新田こばと園</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</si>
  <si>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</si>
  <si>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</si>
  <si>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</si>
  <si>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</si>
  <si>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</si>
  <si>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</si>
  <si>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</si>
  <si>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</si>
  <si>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</si>
  <si>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</si>
  <si>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</si>
  <si>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</si>
  <si>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</si>
  <si>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</si>
  <si>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</si>
  <si>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</si>
  <si>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</si>
  <si>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</si>
  <si>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</si>
  <si>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</si>
  <si>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</si>
  <si>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</si>
  <si>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</si>
  <si>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</si>
  <si>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</si>
  <si>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</si>
  <si>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</si>
  <si>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</si>
  <si>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</si>
  <si>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</si>
  <si>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</si>
  <si>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</si>
  <si>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</si>
  <si>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</si>
  <si>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</si>
  <si>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</si>
  <si>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</si>
  <si>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</si>
  <si>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</si>
  <si>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01109</t>
  </si>
  <si>
    <t>保育所　八幡こばと園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</si>
  <si>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</si>
  <si>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</si>
  <si>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</si>
  <si>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</si>
  <si>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</si>
  <si>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</si>
  <si>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</si>
  <si>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</si>
  <si>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</si>
  <si>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</si>
  <si>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</si>
  <si>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</si>
  <si>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</si>
  <si>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</si>
  <si>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</si>
  <si>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</si>
  <si>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</si>
  <si>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</si>
  <si>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</si>
  <si>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</si>
  <si>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</si>
  <si>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</si>
  <si>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</si>
  <si>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</si>
  <si>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</si>
  <si>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</si>
  <si>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</si>
  <si>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</si>
  <si>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</si>
  <si>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</si>
  <si>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</si>
  <si>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</si>
  <si>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</si>
  <si>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</si>
  <si>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</si>
  <si>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</si>
  <si>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</si>
  <si>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</si>
  <si>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</si>
  <si>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</si>
  <si>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</si>
  <si>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コスモス大手町保育園</t>
    <rPh sb="4" eb="7">
      <t>オオテマチ</t>
    </rPh>
    <rPh sb="9" eb="10">
      <t>エン</t>
    </rPh>
    <phoneticPr fontId="1"/>
  </si>
  <si>
    <t>02118</t>
  </si>
  <si>
    <t>アスク長町南保育園</t>
  </si>
  <si>
    <t>01129</t>
  </si>
  <si>
    <t>メリーポピンズエスパル仙台ルーム</t>
    <rPh sb="11" eb="13">
      <t>センダイ</t>
    </rPh>
    <phoneticPr fontId="1"/>
  </si>
  <si>
    <t>02119</t>
  </si>
  <si>
    <t>仙台袋原あおぞら保育園</t>
  </si>
  <si>
    <t>05103</t>
  </si>
  <si>
    <t>泉中央保育園</t>
  </si>
  <si>
    <t>01130</t>
  </si>
  <si>
    <t>パリス錦町保育園</t>
    <rPh sb="3" eb="5">
      <t>ニシキチョウ</t>
    </rPh>
    <rPh sb="5" eb="8">
      <t>ホイクエン</t>
    </rPh>
    <phoneticPr fontId="1"/>
  </si>
  <si>
    <t>02120</t>
  </si>
  <si>
    <t>ポポラー仙台長町園</t>
  </si>
  <si>
    <t>03128</t>
  </si>
  <si>
    <t>岩切どろんこ保育園</t>
    <rPh sb="0" eb="2">
      <t>イワキリ</t>
    </rPh>
    <rPh sb="6" eb="9">
      <t>ホイクエン</t>
    </rPh>
    <phoneticPr fontId="1"/>
  </si>
  <si>
    <t>02121</t>
  </si>
  <si>
    <t>コスモス〆木保育園</t>
  </si>
  <si>
    <t>03129</t>
  </si>
  <si>
    <t>榴岡はるかぜ保育園</t>
    <rPh sb="0" eb="2">
      <t>ツツジガオカ</t>
    </rPh>
    <rPh sb="6" eb="9">
      <t>ホイクエン</t>
    </rPh>
    <phoneticPr fontId="1"/>
  </si>
  <si>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</si>
  <si>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</si>
  <si>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</si>
  <si>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</si>
  <si>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</si>
  <si>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</si>
  <si>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</si>
  <si>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</si>
  <si>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</si>
  <si>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</si>
  <si>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</si>
  <si>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</si>
  <si>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</si>
  <si>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</si>
  <si>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</si>
  <si>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</si>
  <si>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</si>
  <si>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</si>
  <si>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</si>
  <si>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</si>
  <si>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</si>
  <si>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1"/>
  </si>
  <si>
    <t>02127</t>
  </si>
  <si>
    <t>八木山あおば保育園</t>
    <rPh sb="0" eb="2">
      <t>ヤギ</t>
    </rPh>
    <rPh sb="2" eb="3">
      <t>ヤマ</t>
    </rPh>
    <rPh sb="6" eb="9">
      <t>ホイクエン</t>
    </rPh>
    <phoneticPr fontId="1"/>
  </si>
  <si>
    <t>01138</t>
  </si>
  <si>
    <t>02128</t>
  </si>
  <si>
    <t>アスク山田かぎとり保育園</t>
    <rPh sb="3" eb="5">
      <t>ヤマダ</t>
    </rPh>
    <rPh sb="9" eb="11">
      <t>ホイク</t>
    </rPh>
    <rPh sb="11" eb="12">
      <t>エン</t>
    </rPh>
    <phoneticPr fontId="1"/>
  </si>
  <si>
    <t>01139</t>
  </si>
  <si>
    <t>マザーズ・かみすぎ保育園</t>
  </si>
  <si>
    <t>02129</t>
  </si>
  <si>
    <t>富沢自由の星保育園</t>
  </si>
  <si>
    <t>05115</t>
  </si>
  <si>
    <t>アスク八乙女保育園</t>
  </si>
  <si>
    <t>02130</t>
  </si>
  <si>
    <t>02131</t>
  </si>
  <si>
    <t>鹿野なないろ保育園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</si>
  <si>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</si>
  <si>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</si>
  <si>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</si>
  <si>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</si>
  <si>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</si>
  <si>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</si>
  <si>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04103</t>
  </si>
  <si>
    <t>能仁保児園</t>
  </si>
  <si>
    <t>02136</t>
  </si>
  <si>
    <t>ロリポップクラブマザリーズ柳生</t>
    <rPh sb="13" eb="15">
      <t>ヤナギウ</t>
    </rPh>
    <phoneticPr fontId="1"/>
  </si>
  <si>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</si>
  <si>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</si>
  <si>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</si>
  <si>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</si>
  <si>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</si>
  <si>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</si>
  <si>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</si>
  <si>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</si>
  <si>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</si>
  <si>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</si>
  <si>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</si>
  <si>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</si>
  <si>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</si>
  <si>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</si>
  <si>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諏訪ぱれっと保育園</t>
    <rPh sb="0" eb="2">
      <t>スワ</t>
    </rPh>
    <phoneticPr fontId="1"/>
  </si>
  <si>
    <t>04108</t>
  </si>
  <si>
    <t>上飯田くるみ保育園</t>
  </si>
  <si>
    <t>05124</t>
  </si>
  <si>
    <t>仙台八乙女雲母保育園</t>
  </si>
  <si>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</si>
  <si>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</si>
  <si>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</si>
  <si>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</si>
  <si>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</si>
  <si>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</si>
  <si>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</si>
  <si>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</si>
  <si>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</si>
  <si>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</si>
  <si>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</si>
  <si>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</si>
  <si>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</si>
  <si>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</si>
  <si>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</si>
  <si>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</si>
  <si>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</si>
  <si>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</si>
  <si>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</si>
  <si>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</si>
  <si>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</si>
  <si>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</si>
  <si>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06111</t>
  </si>
  <si>
    <t>第２コスモス錦保育所</t>
  </si>
  <si>
    <t>04114</t>
  </si>
  <si>
    <t>アスクやまとまち保育園</t>
  </si>
  <si>
    <t>施設CD</t>
    <rPh sb="0" eb="2">
      <t>シセツ</t>
    </rPh>
    <phoneticPr fontId="2"/>
  </si>
  <si>
    <t>施設類型</t>
    <rPh sb="0" eb="2">
      <t>シセツ</t>
    </rPh>
    <rPh sb="2" eb="4">
      <t>ルイケイ</t>
    </rPh>
    <phoneticPr fontId="13"/>
  </si>
  <si>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</si>
  <si>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</si>
  <si>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</si>
  <si>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</si>
  <si>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</si>
  <si>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13"/>
  </si>
  <si>
    <t>交付決定日</t>
    <rPh sb="0" eb="2">
      <t>コウフ</t>
    </rPh>
    <rPh sb="2" eb="4">
      <t>ケッテイ</t>
    </rPh>
    <rPh sb="4" eb="5">
      <t>ヒ</t>
    </rPh>
    <phoneticPr fontId="13"/>
  </si>
  <si>
    <t>交付決定通知
指令番号</t>
    <rPh sb="0" eb="4">
      <t>コウフケッテイ</t>
    </rPh>
    <rPh sb="4" eb="6">
      <t>ツウチ</t>
    </rPh>
    <rPh sb="7" eb="9">
      <t>シレイ</t>
    </rPh>
    <rPh sb="9" eb="11">
      <t>バンゴウ</t>
    </rPh>
    <phoneticPr fontId="1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</si>
  <si>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</si>
  <si>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</si>
  <si>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</si>
  <si>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</si>
  <si>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</si>
  <si>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</si>
  <si>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</si>
  <si>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</si>
  <si>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</si>
  <si>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</si>
  <si>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</si>
  <si>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</si>
  <si>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</si>
  <si>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</si>
  <si>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</si>
  <si>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</si>
  <si>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</si>
  <si>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</si>
  <si>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</si>
  <si>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</si>
  <si>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</si>
  <si>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</si>
  <si>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</si>
  <si>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</si>
  <si>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</si>
  <si>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</si>
  <si>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</si>
  <si>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</si>
  <si>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</si>
  <si>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</si>
  <si>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</si>
  <si>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</si>
  <si>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</si>
  <si>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</si>
  <si>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</si>
  <si>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</si>
  <si>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</si>
  <si>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</si>
  <si>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</si>
  <si>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</si>
  <si>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</si>
  <si>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</si>
  <si>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</si>
  <si>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</si>
  <si>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</si>
  <si>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</si>
  <si>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</si>
  <si>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</si>
  <si>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</si>
  <si>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</si>
  <si>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</si>
  <si>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</si>
  <si>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</si>
  <si>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</si>
  <si>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</si>
  <si>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</si>
  <si>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</si>
  <si>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</si>
  <si>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</si>
  <si>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</si>
  <si>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</si>
  <si>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</si>
  <si>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</si>
  <si>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仙台市泉区上谷刈１－６－３０</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</si>
  <si>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</si>
  <si>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</si>
  <si>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</si>
  <si>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</si>
  <si>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</si>
  <si>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</si>
  <si>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</si>
  <si>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</si>
  <si>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</si>
  <si>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</si>
  <si>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</si>
  <si>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</si>
  <si>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</si>
  <si>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</si>
  <si>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</si>
  <si>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</si>
  <si>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</si>
  <si>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</si>
  <si>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</si>
  <si>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</si>
  <si>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</si>
  <si>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</si>
  <si>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</si>
  <si>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</si>
  <si>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</si>
  <si>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</si>
  <si>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</si>
  <si>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</si>
  <si>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</si>
  <si>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</si>
  <si>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</si>
  <si>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</si>
  <si>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</si>
  <si>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</si>
  <si>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</si>
  <si>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</si>
  <si>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</si>
  <si>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</si>
  <si>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</si>
  <si>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</si>
  <si>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山形県新庄市金沢字金沢山１９１７－７</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</si>
  <si>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</si>
  <si>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</si>
  <si>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</si>
  <si>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</si>
  <si>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</si>
  <si>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</si>
  <si>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</si>
  <si>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印</t>
  </si>
  <si>
    <t>（施設名：</t>
    <rPh sb="1" eb="3">
      <t>シセツ</t>
    </rPh>
    <rPh sb="3" eb="4">
      <t>メイ</t>
    </rPh>
    <phoneticPr fontId="2"/>
  </si>
  <si>
    <t>設置者　所在地又は住所　</t>
    <rPh sb="4" eb="7">
      <t>ショザイチ</t>
    </rPh>
    <rPh sb="7" eb="8">
      <t>マタ</t>
    </rPh>
    <rPh sb="9" eb="11">
      <t>ジュウショ</t>
    </rPh>
    <phoneticPr fontId="2"/>
  </si>
  <si>
    <t>法人名または氏名　</t>
    <rPh sb="0" eb="2">
      <t>ホウジン</t>
    </rPh>
    <rPh sb="2" eb="3">
      <t>メイ</t>
    </rPh>
    <rPh sb="6" eb="8">
      <t>シメイ</t>
    </rPh>
    <phoneticPr fontId="2"/>
  </si>
  <si>
    <t>代表者名</t>
    <rPh sb="0" eb="3">
      <t>ダイヒョウシャ</t>
    </rPh>
    <rPh sb="3" eb="4">
      <t>メイ</t>
    </rPh>
    <phoneticPr fontId="2"/>
  </si>
  <si>
    <t>印</t>
    <rPh sb="0" eb="1">
      <t>イン</t>
    </rPh>
    <phoneticPr fontId="2"/>
  </si>
  <si>
    <t>（法人の場合）</t>
    <rPh sb="1" eb="3">
      <t>ホウジン</t>
    </rPh>
    <rPh sb="4" eb="6">
      <t>バアイ</t>
    </rPh>
    <phoneticPr fontId="2"/>
  </si>
  <si>
    <t>（施設類型：</t>
    <phoneticPr fontId="13"/>
  </si>
  <si>
    <t>）</t>
    <phoneticPr fontId="2"/>
  </si>
  <si>
    <t>令和</t>
    <rPh sb="0" eb="2">
      <t>レイワ</t>
    </rPh>
    <phoneticPr fontId="2"/>
  </si>
  <si>
    <t>年度</t>
    <rPh sb="0" eb="2">
      <t>ネンド</t>
    </rPh>
    <phoneticPr fontId="2"/>
  </si>
  <si>
    <t>　　　添付書類</t>
    <phoneticPr fontId="2"/>
  </si>
  <si>
    <t>令和</t>
    <rPh sb="0" eb="2">
      <t>レイワ</t>
    </rPh>
    <phoneticPr fontId="2"/>
  </si>
  <si>
    <t>　　　　２．「Ｆ」欄は，「Ｅ」欄の額を記入すること。その額に千円未満の端数がある場合には，これを切り捨てた額を記入すること。</t>
    <rPh sb="55" eb="57">
      <t>キニュウ</t>
    </rPh>
    <phoneticPr fontId="2"/>
  </si>
  <si>
    <t>年度　待機児童の一時預かり利用料減免分（月額５万円を超える分の減免）</t>
    <phoneticPr fontId="2"/>
  </si>
  <si>
    <t>年度　保育施設等の利用待機となって継続的利用保育サービスを利用している児童の一覧</t>
    <phoneticPr fontId="2"/>
  </si>
  <si>
    <t>3月分</t>
    <rPh sb="1" eb="2">
      <t>ガツ</t>
    </rPh>
    <rPh sb="2" eb="3">
      <t>ブン</t>
    </rPh>
    <phoneticPr fontId="2"/>
  </si>
  <si>
    <r>
      <t>雇用期間</t>
    </r>
    <r>
      <rPr>
        <sz val="18"/>
        <rFont val="HGｺﾞｼｯｸM"/>
        <family val="3"/>
        <charset val="128"/>
      </rPr>
      <t>（定めがある場合）</t>
    </r>
    <rPh sb="0" eb="2">
      <t>コヨウ</t>
    </rPh>
    <rPh sb="2" eb="4">
      <t>キカン</t>
    </rPh>
    <rPh sb="5" eb="6">
      <t>サダ</t>
    </rPh>
    <rPh sb="10" eb="12">
      <t>バアイ</t>
    </rPh>
    <phoneticPr fontId="2"/>
  </si>
  <si>
    <r>
      <t xml:space="preserve">加算分
</t>
    </r>
    <r>
      <rPr>
        <sz val="12"/>
        <rFont val="HGｺﾞｼｯｸM"/>
        <family val="3"/>
        <charset val="128"/>
      </rPr>
      <t>（1）+（2）</t>
    </r>
    <rPh sb="0" eb="2">
      <t>カサン</t>
    </rPh>
    <rPh sb="2" eb="3">
      <t>ブン</t>
    </rPh>
    <phoneticPr fontId="2"/>
  </si>
  <si>
    <t>保育士・保育教諭等名</t>
    <rPh sb="0" eb="2">
      <t>ホイク</t>
    </rPh>
    <rPh sb="2" eb="3">
      <t>シ</t>
    </rPh>
    <rPh sb="4" eb="6">
      <t>ホイク</t>
    </rPh>
    <rPh sb="6" eb="8">
      <t>キョウユ</t>
    </rPh>
    <rPh sb="8" eb="9">
      <t>トウ</t>
    </rPh>
    <rPh sb="9" eb="10">
      <t>メイ</t>
    </rPh>
    <phoneticPr fontId="2"/>
  </si>
  <si>
    <t>事業実施月数</t>
    <rPh sb="0" eb="2">
      <t>ジギョウ</t>
    </rPh>
    <rPh sb="2" eb="4">
      <t>ジッシ</t>
    </rPh>
    <rPh sb="4" eb="5">
      <t>ツキ</t>
    </rPh>
    <rPh sb="5" eb="6">
      <t>スウ</t>
    </rPh>
    <phoneticPr fontId="2"/>
  </si>
  <si>
    <t xml:space="preserve">保育施設等
利用待機児童  </t>
    <rPh sb="0" eb="2">
      <t>ホイク</t>
    </rPh>
    <rPh sb="2" eb="4">
      <t>シセツ</t>
    </rPh>
    <rPh sb="4" eb="5">
      <t>トウ</t>
    </rPh>
    <rPh sb="6" eb="8">
      <t>リヨウ</t>
    </rPh>
    <rPh sb="8" eb="10">
      <t>タイキ</t>
    </rPh>
    <rPh sb="10" eb="12">
      <t>ジドウ</t>
    </rPh>
    <phoneticPr fontId="2"/>
  </si>
  <si>
    <t>黄色いセルのみ入力</t>
    <rPh sb="0" eb="2">
      <t>キイロ</t>
    </rPh>
    <rPh sb="7" eb="9">
      <t>ニュウリョク</t>
    </rPh>
    <phoneticPr fontId="2"/>
  </si>
  <si>
    <r>
      <t>※合計　　　　　　　　　　</t>
    </r>
    <r>
      <rPr>
        <sz val="20"/>
        <rFont val="HGｺﾞｼｯｸM"/>
        <family val="3"/>
        <charset val="128"/>
      </rPr>
      <t>Ａ＋Ｂ</t>
    </r>
    <rPh sb="1" eb="3">
      <t>ゴウケイ</t>
    </rPh>
    <phoneticPr fontId="2"/>
  </si>
  <si>
    <r>
      <t>雇用期間</t>
    </r>
    <r>
      <rPr>
        <sz val="18"/>
        <rFont val="HGSｺﾞｼｯｸM"/>
        <family val="3"/>
        <charset val="128"/>
      </rPr>
      <t>（定めがある場合）</t>
    </r>
    <rPh sb="0" eb="2">
      <t>コヨウ</t>
    </rPh>
    <rPh sb="2" eb="4">
      <t>キカン</t>
    </rPh>
    <rPh sb="5" eb="6">
      <t>サダ</t>
    </rPh>
    <rPh sb="10" eb="12">
      <t>バアイ</t>
    </rPh>
    <phoneticPr fontId="2"/>
  </si>
  <si>
    <t>別紙２「待機児童の一時預かり利用料減免分（月額５万円を超える部分の減免）」を作成します。</t>
    <rPh sb="0" eb="2">
      <t>ベッシ</t>
    </rPh>
    <rPh sb="4" eb="6">
      <t>タイキ</t>
    </rPh>
    <rPh sb="6" eb="8">
      <t>ジドウ</t>
    </rPh>
    <rPh sb="9" eb="11">
      <t>イチジ</t>
    </rPh>
    <rPh sb="11" eb="12">
      <t>アズ</t>
    </rPh>
    <rPh sb="14" eb="17">
      <t>リヨウリョウ</t>
    </rPh>
    <rPh sb="17" eb="19">
      <t>ゲンメン</t>
    </rPh>
    <rPh sb="19" eb="20">
      <t>ブン</t>
    </rPh>
    <rPh sb="21" eb="22">
      <t>ガツ</t>
    </rPh>
    <rPh sb="22" eb="23">
      <t>ガク</t>
    </rPh>
    <rPh sb="24" eb="26">
      <t>マンエン</t>
    </rPh>
    <rPh sb="27" eb="28">
      <t>コ</t>
    </rPh>
    <rPh sb="30" eb="32">
      <t>ブブン</t>
    </rPh>
    <rPh sb="33" eb="35">
      <t>ゲンメン</t>
    </rPh>
    <rPh sb="38" eb="40">
      <t>サクセイ</t>
    </rPh>
    <phoneticPr fontId="2"/>
  </si>
  <si>
    <t>　対象児童の氏名・年齢・利用月・月額利用料を入力してください。</t>
    <rPh sb="1" eb="3">
      <t>タイショウ</t>
    </rPh>
    <rPh sb="3" eb="5">
      <t>ジドウ</t>
    </rPh>
    <rPh sb="6" eb="8">
      <t>シメイ</t>
    </rPh>
    <rPh sb="9" eb="11">
      <t>ネンレイ</t>
    </rPh>
    <rPh sb="12" eb="14">
      <t>リヨウ</t>
    </rPh>
    <rPh sb="14" eb="15">
      <t>ツキ</t>
    </rPh>
    <rPh sb="16" eb="18">
      <t>ゲツガク</t>
    </rPh>
    <rPh sb="18" eb="21">
      <t>リヨウリョウ</t>
    </rPh>
    <rPh sb="22" eb="24">
      <t>ニュウリョク</t>
    </rPh>
    <phoneticPr fontId="2"/>
  </si>
  <si>
    <t>（７）</t>
    <phoneticPr fontId="2"/>
  </si>
  <si>
    <t>別紙3「待機児童一覧」を作成します。</t>
    <rPh sb="0" eb="2">
      <t>ベッシ</t>
    </rPh>
    <rPh sb="4" eb="6">
      <t>タイキ</t>
    </rPh>
    <rPh sb="6" eb="8">
      <t>ジドウ</t>
    </rPh>
    <rPh sb="8" eb="10">
      <t>イチラン</t>
    </rPh>
    <rPh sb="12" eb="14">
      <t>サクセイ</t>
    </rPh>
    <phoneticPr fontId="2"/>
  </si>
  <si>
    <t>（８）</t>
    <phoneticPr fontId="2"/>
  </si>
  <si>
    <t>（３）</t>
    <phoneticPr fontId="2"/>
  </si>
  <si>
    <t>（４）</t>
    <phoneticPr fontId="2"/>
  </si>
  <si>
    <t>（６）</t>
    <phoneticPr fontId="2"/>
  </si>
  <si>
    <t>（９）</t>
    <phoneticPr fontId="2"/>
  </si>
  <si>
    <t>仙台市私立保育所等一時預かり事業費補助金交付申請書（新規・変更）</t>
    <rPh sb="20" eb="22">
      <t>コウフ</t>
    </rPh>
    <rPh sb="22" eb="25">
      <t>シンセイショ</t>
    </rPh>
    <rPh sb="26" eb="28">
      <t>シンキ</t>
    </rPh>
    <rPh sb="29" eb="31">
      <t>ヘンコウ</t>
    </rPh>
    <phoneticPr fontId="2"/>
  </si>
  <si>
    <t>標記について，仙台市私立保育所等一時預かり事業費補助金交付要綱第５条第１項の規定に基づき，</t>
    <rPh sb="0" eb="2">
      <t>ヒョウキ</t>
    </rPh>
    <rPh sb="7" eb="10">
      <t>センダイシ</t>
    </rPh>
    <rPh sb="10" eb="12">
      <t>シリツ</t>
    </rPh>
    <rPh sb="12" eb="14">
      <t>ホイク</t>
    </rPh>
    <rPh sb="14" eb="15">
      <t>ショ</t>
    </rPh>
    <rPh sb="15" eb="16">
      <t>ナド</t>
    </rPh>
    <rPh sb="16" eb="18">
      <t>イチジ</t>
    </rPh>
    <rPh sb="18" eb="19">
      <t>アズ</t>
    </rPh>
    <rPh sb="21" eb="24">
      <t>ジギョウヒ</t>
    </rPh>
    <rPh sb="24" eb="27">
      <t>ホジョキン</t>
    </rPh>
    <rPh sb="27" eb="29">
      <t>コウフ</t>
    </rPh>
    <rPh sb="29" eb="31">
      <t>ヨウコウ</t>
    </rPh>
    <rPh sb="31" eb="32">
      <t>ダイ</t>
    </rPh>
    <rPh sb="33" eb="34">
      <t>ジョウ</t>
    </rPh>
    <rPh sb="34" eb="35">
      <t>ダイ</t>
    </rPh>
    <rPh sb="36" eb="37">
      <t>コウ</t>
    </rPh>
    <rPh sb="38" eb="40">
      <t>キテイ</t>
    </rPh>
    <rPh sb="41" eb="42">
      <t>モト</t>
    </rPh>
    <phoneticPr fontId="2"/>
  </si>
  <si>
    <t>補助申請額</t>
    <rPh sb="0" eb="2">
      <t>ホジョ</t>
    </rPh>
    <rPh sb="2" eb="4">
      <t>シンセイ</t>
    </rPh>
    <rPh sb="4" eb="5">
      <t>ガク</t>
    </rPh>
    <phoneticPr fontId="2"/>
  </si>
  <si>
    <t>令和</t>
    <rPh sb="0" eb="2">
      <t>レイワ</t>
    </rPh>
    <phoneticPr fontId="2"/>
  </si>
  <si>
    <t>年度一時預かり事業に係る収支予算（見込）書（添書）</t>
    <rPh sb="0" eb="2">
      <t>ネンド</t>
    </rPh>
    <rPh sb="2" eb="4">
      <t>イチジ</t>
    </rPh>
    <rPh sb="4" eb="5">
      <t>アズ</t>
    </rPh>
    <rPh sb="7" eb="9">
      <t>ジギョウ</t>
    </rPh>
    <rPh sb="10" eb="11">
      <t>カカ</t>
    </rPh>
    <rPh sb="12" eb="14">
      <t>シュウシ</t>
    </rPh>
    <rPh sb="14" eb="16">
      <t>ヨサン</t>
    </rPh>
    <rPh sb="17" eb="19">
      <t>ミコ</t>
    </rPh>
    <rPh sb="20" eb="21">
      <t>ショ</t>
    </rPh>
    <rPh sb="22" eb="23">
      <t>テン</t>
    </rPh>
    <rPh sb="23" eb="24">
      <t>ショ</t>
    </rPh>
    <phoneticPr fontId="2"/>
  </si>
  <si>
    <t>年度一時預かり事業計画書（別表２）</t>
    <rPh sb="0" eb="2">
      <t>ネンド</t>
    </rPh>
    <rPh sb="2" eb="4">
      <t>イチジ</t>
    </rPh>
    <rPh sb="4" eb="5">
      <t>アズ</t>
    </rPh>
    <rPh sb="7" eb="9">
      <t>ジギョウ</t>
    </rPh>
    <rPh sb="9" eb="12">
      <t>ケイカクショ</t>
    </rPh>
    <rPh sb="13" eb="15">
      <t>ベッピョウ</t>
    </rPh>
    <phoneticPr fontId="2"/>
  </si>
  <si>
    <t>金</t>
    <rPh sb="0" eb="1">
      <t>キン</t>
    </rPh>
    <phoneticPr fontId="2"/>
  </si>
  <si>
    <t>円</t>
    <rPh sb="0" eb="1">
      <t>エン</t>
    </rPh>
    <phoneticPr fontId="2"/>
  </si>
  <si>
    <t>年度仙台市私立保育所等一時預かり事業費補助金交付決定通知書の写し</t>
    <rPh sb="0" eb="2">
      <t>ネンド</t>
    </rPh>
    <rPh sb="2" eb="5">
      <t>センダイシ</t>
    </rPh>
    <rPh sb="5" eb="7">
      <t>シリツ</t>
    </rPh>
    <rPh sb="7" eb="9">
      <t>ホイク</t>
    </rPh>
    <rPh sb="9" eb="10">
      <t>ショ</t>
    </rPh>
    <rPh sb="10" eb="11">
      <t>ナド</t>
    </rPh>
    <rPh sb="11" eb="13">
      <t>イチジ</t>
    </rPh>
    <rPh sb="13" eb="14">
      <t>アズ</t>
    </rPh>
    <rPh sb="16" eb="19">
      <t>ジギョウヒ</t>
    </rPh>
    <rPh sb="19" eb="22">
      <t>ホジョキン</t>
    </rPh>
    <rPh sb="22" eb="24">
      <t>コウフ</t>
    </rPh>
    <rPh sb="24" eb="26">
      <t>ケッテイ</t>
    </rPh>
    <rPh sb="26" eb="29">
      <t>ツウチショ</t>
    </rPh>
    <rPh sb="30" eb="31">
      <t>ウツ</t>
    </rPh>
    <phoneticPr fontId="2"/>
  </si>
  <si>
    <t>・当該年度の歳入歳出予算書（又は見込書）抄本</t>
    <rPh sb="10" eb="12">
      <t>ヨサン</t>
    </rPh>
    <rPh sb="12" eb="13">
      <t>ショ</t>
    </rPh>
    <phoneticPr fontId="2"/>
  </si>
  <si>
    <t>・その他参考となる書類</t>
    <phoneticPr fontId="2"/>
  </si>
  <si>
    <t>・（変更の場合）令和</t>
    <rPh sb="2" eb="4">
      <t>ヘンコウ</t>
    </rPh>
    <rPh sb="5" eb="7">
      <t>バアイ</t>
    </rPh>
    <rPh sb="8" eb="10">
      <t>レイワ</t>
    </rPh>
    <phoneticPr fontId="2"/>
  </si>
  <si>
    <t>様式第４号（別表１）</t>
    <phoneticPr fontId="2"/>
  </si>
  <si>
    <t>様式第４号添書</t>
    <phoneticPr fontId="2"/>
  </si>
  <si>
    <t xml:space="preserve">様式第４号                              　　　　　　　　　　　　　  </t>
    <phoneticPr fontId="2"/>
  </si>
  <si>
    <t>年度　一時預かり事業費補助金所要額調書</t>
    <rPh sb="14" eb="16">
      <t>ショヨウ</t>
    </rPh>
    <rPh sb="16" eb="17">
      <t>ガク</t>
    </rPh>
    <rPh sb="17" eb="19">
      <t>チョウショ</t>
    </rPh>
    <phoneticPr fontId="2"/>
  </si>
  <si>
    <t>補助金基準額</t>
    <rPh sb="0" eb="3">
      <t>ホジョキン</t>
    </rPh>
    <rPh sb="3" eb="5">
      <t>キジュン</t>
    </rPh>
    <rPh sb="5" eb="6">
      <t>ガク</t>
    </rPh>
    <phoneticPr fontId="2"/>
  </si>
  <si>
    <t>（ＣとＤを比較し
　少ない方の額）
（注１）</t>
    <rPh sb="5" eb="7">
      <t>ヒカク</t>
    </rPh>
    <rPh sb="10" eb="11">
      <t>スク</t>
    </rPh>
    <rPh sb="13" eb="14">
      <t>ホウ</t>
    </rPh>
    <rPh sb="15" eb="16">
      <t>ガク</t>
    </rPh>
    <rPh sb="19" eb="20">
      <t>チュウ</t>
    </rPh>
    <phoneticPr fontId="2"/>
  </si>
  <si>
    <t>補助金所要額</t>
    <phoneticPr fontId="2"/>
  </si>
  <si>
    <t>様式第４号（別表２-①）</t>
    <phoneticPr fontId="2"/>
  </si>
  <si>
    <t>年度  一時預かり事業計画書</t>
    <rPh sb="11" eb="14">
      <t>ケイカクショ</t>
    </rPh>
    <phoneticPr fontId="2"/>
  </si>
  <si>
    <t>令和　年　月　日～令和　年　月　日</t>
    <rPh sb="0" eb="2">
      <t>レイワ</t>
    </rPh>
    <rPh sb="3" eb="4">
      <t>ネン</t>
    </rPh>
    <rPh sb="5" eb="6">
      <t>ツキ</t>
    </rPh>
    <rPh sb="7" eb="8">
      <t>ヒ</t>
    </rPh>
    <rPh sb="9" eb="11">
      <t>レイワ</t>
    </rPh>
    <phoneticPr fontId="2"/>
  </si>
  <si>
    <t xml:space="preserve">  年度  一時預かり事業計画書（休日のみ実施する場合）</t>
    <rPh sb="13" eb="16">
      <t>ケイカクショ</t>
    </rPh>
    <phoneticPr fontId="2"/>
  </si>
  <si>
    <t>年度  一時預かり事業計画書（余裕活用型）</t>
    <rPh sb="11" eb="14">
      <t>ケイカクショ</t>
    </rPh>
    <phoneticPr fontId="2"/>
  </si>
  <si>
    <t>令和　年　月　日～令和　年　月　日</t>
    <rPh sb="0" eb="2">
      <t>レイワ</t>
    </rPh>
    <rPh sb="3" eb="4">
      <t>ネン</t>
    </rPh>
    <rPh sb="5" eb="6">
      <t>ガツ</t>
    </rPh>
    <rPh sb="7" eb="8">
      <t>ニチ</t>
    </rPh>
    <rPh sb="9" eb="11">
      <t>レイワ</t>
    </rPh>
    <rPh sb="12" eb="13">
      <t>ネン</t>
    </rPh>
    <rPh sb="14" eb="15">
      <t>ガツ</t>
    </rPh>
    <rPh sb="16" eb="17">
      <t>ニチ</t>
    </rPh>
    <phoneticPr fontId="2"/>
  </si>
  <si>
    <t>令和　年　月　日～令和　年　月　日</t>
    <rPh sb="0" eb="2">
      <t>レイワ</t>
    </rPh>
    <rPh sb="9" eb="11">
      <t>レイワ</t>
    </rPh>
    <phoneticPr fontId="2"/>
  </si>
  <si>
    <t>【一時預かり事業費補助金】交付申請書作成の手引き</t>
    <rPh sb="1" eb="3">
      <t>イチジ</t>
    </rPh>
    <rPh sb="3" eb="4">
      <t>アズ</t>
    </rPh>
    <rPh sb="6" eb="8">
      <t>ジギョウ</t>
    </rPh>
    <rPh sb="8" eb="9">
      <t>ヒ</t>
    </rPh>
    <rPh sb="9" eb="12">
      <t>ホジョキン</t>
    </rPh>
    <rPh sb="13" eb="15">
      <t>コウフ</t>
    </rPh>
    <rPh sb="15" eb="17">
      <t>シンセイ</t>
    </rPh>
    <rPh sb="17" eb="18">
      <t>ショ</t>
    </rPh>
    <rPh sb="18" eb="20">
      <t>サクセイ</t>
    </rPh>
    <rPh sb="21" eb="23">
      <t>テビ</t>
    </rPh>
    <phoneticPr fontId="2"/>
  </si>
  <si>
    <t>「収支予算（見込）書」を作成します。</t>
    <rPh sb="1" eb="3">
      <t>シュウシ</t>
    </rPh>
    <rPh sb="3" eb="5">
      <t>ヨサン</t>
    </rPh>
    <rPh sb="6" eb="8">
      <t>ミコ</t>
    </rPh>
    <rPh sb="9" eb="10">
      <t>ショ</t>
    </rPh>
    <rPh sb="12" eb="14">
      <t>サクセイ</t>
    </rPh>
    <phoneticPr fontId="2"/>
  </si>
  <si>
    <t>を参考に全体の経費をあん分した金額を入力してください。</t>
    <rPh sb="1" eb="3">
      <t>サンコウ</t>
    </rPh>
    <rPh sb="4" eb="6">
      <t>ゼンタイ</t>
    </rPh>
    <rPh sb="7" eb="9">
      <t>ケイヒ</t>
    </rPh>
    <rPh sb="12" eb="13">
      <t>ブン</t>
    </rPh>
    <rPh sb="15" eb="17">
      <t>キンガク</t>
    </rPh>
    <rPh sb="18" eb="20">
      <t>ニュウリョク</t>
    </rPh>
    <phoneticPr fontId="2"/>
  </si>
  <si>
    <t>別表２-①「一時預かり一時預かり事業計画書を作成します。</t>
    <rPh sb="0" eb="2">
      <t>ベッピョウ</t>
    </rPh>
    <rPh sb="6" eb="9">
      <t>イチジアズ</t>
    </rPh>
    <rPh sb="11" eb="14">
      <t>イチジアズ</t>
    </rPh>
    <rPh sb="16" eb="18">
      <t>ジギョウ</t>
    </rPh>
    <rPh sb="18" eb="21">
      <t>ケイカクショ</t>
    </rPh>
    <rPh sb="22" eb="24">
      <t>サクセイ</t>
    </rPh>
    <phoneticPr fontId="2"/>
  </si>
  <si>
    <t>申請年度を入力してください。</t>
    <rPh sb="0" eb="2">
      <t>シンセイ</t>
    </rPh>
    <rPh sb="2" eb="4">
      <t>ネンド</t>
    </rPh>
    <rPh sb="5" eb="7">
      <t>ニュウリョク</t>
    </rPh>
    <phoneticPr fontId="2"/>
  </si>
  <si>
    <t>様式第４号（別表２-②）</t>
    <phoneticPr fontId="2"/>
  </si>
  <si>
    <t>様式第４号（別表２-③）</t>
    <phoneticPr fontId="2"/>
  </si>
  <si>
    <t>新田すいせんこども園　</t>
    <rPh sb="0" eb="2">
      <t>シンデン</t>
    </rPh>
    <rPh sb="9" eb="10">
      <t>エン</t>
    </rPh>
    <phoneticPr fontId="1"/>
  </si>
  <si>
    <t>原町すいせんこども園　</t>
    <rPh sb="0" eb="2">
      <t>ハラマチ</t>
    </rPh>
    <rPh sb="9" eb="10">
      <t>エン</t>
    </rPh>
    <phoneticPr fontId="1"/>
  </si>
  <si>
    <t>河原町すいせんこども園　</t>
    <rPh sb="0" eb="3">
      <t>カワラマチ</t>
    </rPh>
    <rPh sb="10" eb="11">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</si>
  <si>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</si>
  <si>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</si>
  <si>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年度　一時預かり事業に係る収支予算（見込）書</t>
    <rPh sb="15" eb="17">
      <t>ヨサン</t>
    </rPh>
    <phoneticPr fontId="2"/>
  </si>
  <si>
    <t>日</t>
    <rPh sb="0" eb="1">
      <t>ニチ</t>
    </rPh>
    <phoneticPr fontId="2"/>
  </si>
  <si>
    <t>月</t>
    <rPh sb="0" eb="1">
      <t>ガツ</t>
    </rPh>
    <phoneticPr fontId="2"/>
  </si>
  <si>
    <t>年</t>
    <rPh sb="0" eb="1">
      <t>ネン</t>
    </rPh>
    <phoneticPr fontId="2"/>
  </si>
  <si>
    <t>令和</t>
    <rPh sb="0" eb="2">
      <t>レイワ</t>
    </rPh>
    <phoneticPr fontId="2"/>
  </si>
  <si>
    <t>大阪市北区堂島１－５－３０　堂島プラザビル９Ｆ</t>
  </si>
  <si>
    <t>株式会社たけやま</t>
  </si>
  <si>
    <t>02143</t>
  </si>
  <si>
    <t>社会福祉法人喬希会</t>
  </si>
  <si>
    <t>03141</t>
  </si>
  <si>
    <t>03142</t>
  </si>
  <si>
    <t>05131</t>
  </si>
  <si>
    <t>05132</t>
  </si>
  <si>
    <t>06112</t>
  </si>
  <si>
    <t>年度一時預かり事業費補助金所要額調書（別表１）</t>
    <rPh sb="0" eb="2">
      <t>ネンド</t>
    </rPh>
    <rPh sb="2" eb="4">
      <t>イチジア</t>
    </rPh>
    <rPh sb="4" eb="5">
      <t>アズ</t>
    </rPh>
    <rPh sb="7" eb="10">
      <t>ジギョウヒ</t>
    </rPh>
    <rPh sb="10" eb="13">
      <t>ホジョキン</t>
    </rPh>
    <rPh sb="13" eb="15">
      <t>ショヨウ</t>
    </rPh>
    <rPh sb="15" eb="16">
      <t>ガク</t>
    </rPh>
    <rPh sb="16" eb="18">
      <t>チョウショ</t>
    </rPh>
    <rPh sb="19" eb="21">
      <t>ベッピョウ</t>
    </rPh>
    <phoneticPr fontId="2"/>
  </si>
  <si>
    <r>
      <t>円　</t>
    </r>
    <r>
      <rPr>
        <sz val="16"/>
        <rFont val="HGｺﾞｼｯｸM"/>
        <family val="3"/>
        <charset val="128"/>
      </rPr>
      <t>（休日も実施する施設のみ，1,150,000円と記載）</t>
    </r>
    <rPh sb="0" eb="1">
      <t>エン</t>
    </rPh>
    <rPh sb="3" eb="5">
      <t>キュウジツ</t>
    </rPh>
    <rPh sb="6" eb="8">
      <t>ジッシ</t>
    </rPh>
    <rPh sb="10" eb="12">
      <t>シセツ</t>
    </rPh>
    <rPh sb="24" eb="25">
      <t>エン</t>
    </rPh>
    <rPh sb="26" eb="28">
      <t>キサイ</t>
    </rPh>
    <phoneticPr fontId="2"/>
  </si>
  <si>
    <t>担当者：</t>
    <rPh sb="0" eb="2">
      <t>タントウ</t>
    </rPh>
    <rPh sb="2" eb="3">
      <t>シャ</t>
    </rPh>
    <phoneticPr fontId="2"/>
  </si>
  <si>
    <t>（　　　　　）</t>
  </si>
  <si>
    <t>備考　※</t>
    <rPh sb="0" eb="2">
      <t>ビコウ</t>
    </rPh>
    <phoneticPr fontId="2"/>
  </si>
  <si>
    <t>No</t>
    <phoneticPr fontId="2"/>
  </si>
  <si>
    <t>年度　特別支援児童加算分</t>
    <rPh sb="0" eb="2">
      <t>ネンド</t>
    </rPh>
    <rPh sb="3" eb="5">
      <t>トクベツ</t>
    </rPh>
    <rPh sb="5" eb="7">
      <t>シエン</t>
    </rPh>
    <rPh sb="7" eb="9">
      <t>ジドウ</t>
    </rPh>
    <rPh sb="9" eb="11">
      <t>カサン</t>
    </rPh>
    <rPh sb="11" eb="12">
      <t>ブン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</si>
  <si>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</si>
  <si>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</si>
  <si>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</si>
  <si>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</si>
  <si>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</si>
  <si>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</si>
  <si>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</si>
  <si>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</si>
  <si>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</si>
  <si>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</si>
  <si>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</si>
  <si>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</si>
  <si>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</si>
  <si>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</si>
  <si>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</si>
  <si>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</si>
  <si>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</si>
  <si>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</si>
  <si>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</si>
  <si>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</si>
  <si>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</si>
  <si>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</si>
  <si>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</si>
  <si>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</si>
  <si>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</si>
  <si>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</si>
  <si>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</si>
  <si>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</si>
  <si>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（５）</t>
    <phoneticPr fontId="2"/>
  </si>
  <si>
    <t>【別紙1】</t>
    <rPh sb="1" eb="3">
      <t>ベッシ</t>
    </rPh>
    <phoneticPr fontId="2"/>
  </si>
  <si>
    <t>１.障害児加算</t>
    <rPh sb="2" eb="4">
      <t>ショウガイ</t>
    </rPh>
    <rPh sb="4" eb="5">
      <t>ジ</t>
    </rPh>
    <rPh sb="5" eb="7">
      <t>カサン</t>
    </rPh>
    <phoneticPr fontId="2"/>
  </si>
  <si>
    <t>２.多胎児加算</t>
    <rPh sb="2" eb="5">
      <t>タタイジ</t>
    </rPh>
    <rPh sb="5" eb="7">
      <t>カサン</t>
    </rPh>
    <phoneticPr fontId="2"/>
  </si>
  <si>
    <r>
      <t>次に，別紙１「特別支援児童加算分」を作成します。</t>
    </r>
    <r>
      <rPr>
        <u/>
        <sz val="12"/>
        <rFont val="HGSｺﾞｼｯｸM"/>
        <family val="3"/>
        <charset val="128"/>
      </rPr>
      <t>行数が足りない場合はご連絡ください。</t>
    </r>
    <rPh sb="0" eb="1">
      <t>ツギ</t>
    </rPh>
    <rPh sb="3" eb="5">
      <t>ベッシ</t>
    </rPh>
    <rPh sb="18" eb="20">
      <t>サクセイ</t>
    </rPh>
    <phoneticPr fontId="2"/>
  </si>
  <si>
    <t>１. 障害児加算（令和3年度より開始）</t>
    <rPh sb="9" eb="11">
      <t>レイワ</t>
    </rPh>
    <rPh sb="12" eb="14">
      <t>ネンド</t>
    </rPh>
    <rPh sb="16" eb="18">
      <t>カイシ</t>
    </rPh>
    <phoneticPr fontId="2"/>
  </si>
  <si>
    <t>　②障害児加算対象児童の氏名（フリガナ）・生年月日・年間利用延べ日数（見込み）を入力してください。</t>
    <rPh sb="12" eb="14">
      <t>シメイ</t>
    </rPh>
    <rPh sb="21" eb="25">
      <t>セイネンガッピ</t>
    </rPh>
    <rPh sb="26" eb="28">
      <t>ネンカン</t>
    </rPh>
    <rPh sb="40" eb="42">
      <t>ニュウリョク</t>
    </rPh>
    <phoneticPr fontId="2"/>
  </si>
  <si>
    <t>　障害児加算は，以下をすべて満たしていることが条件です。</t>
    <phoneticPr fontId="2"/>
  </si>
  <si>
    <t>　　・一時預かりで障害児（※）を受け入れる施設において，当該障害児が利用する場合</t>
    <phoneticPr fontId="2"/>
  </si>
  <si>
    <t>　　・職員配置基準に基づく職員配置を超えて保育士等を配置する場合</t>
    <phoneticPr fontId="2"/>
  </si>
  <si>
    <t>　多胎児加算は，以下をすべて満たしていることが条件です。</t>
    <phoneticPr fontId="2"/>
  </si>
  <si>
    <t>　　（※）一時預かり事業利用申請書（写し）をもって加算対象児童かどうかの判断を認定給付課で行います。</t>
    <phoneticPr fontId="2"/>
  </si>
  <si>
    <t>　　　　　実績報告時に一時預かり事業利用申請書（写し）を添付書類としてご提出いただきますので各施設で管理をお願いします。</t>
    <phoneticPr fontId="2"/>
  </si>
  <si>
    <t>２.多胎児加算（令和2年度より開始）</t>
    <rPh sb="8" eb="10">
      <t>レイワ</t>
    </rPh>
    <rPh sb="11" eb="13">
      <t>ネンド</t>
    </rPh>
    <rPh sb="15" eb="17">
      <t>カイシ</t>
    </rPh>
    <phoneticPr fontId="2"/>
  </si>
  <si>
    <t>　　・一時預かり事業における設備基準や職員の配置基準を遵守している場合</t>
    <phoneticPr fontId="2"/>
  </si>
  <si>
    <t>　　・一時預かり事業の定員を超えて多胎児を受け入れている場合</t>
    <phoneticPr fontId="2"/>
  </si>
  <si>
    <t>　　・当該多胎児の全員を受け入れている場合　※「双子のうち1人のみ」等の場合は対象外です。</t>
    <phoneticPr fontId="2"/>
  </si>
  <si>
    <t>特別支援児童加算分</t>
    <rPh sb="0" eb="2">
      <t>トクベツ</t>
    </rPh>
    <rPh sb="2" eb="4">
      <t>シエン</t>
    </rPh>
    <rPh sb="4" eb="6">
      <t>ジドウ</t>
    </rPh>
    <rPh sb="6" eb="8">
      <t>カサン</t>
    </rPh>
    <rPh sb="8" eb="9">
      <t>ブン</t>
    </rPh>
    <phoneticPr fontId="2"/>
  </si>
  <si>
    <t>特別支援
児童加算分</t>
    <rPh sb="5" eb="7">
      <t>ジドウ</t>
    </rPh>
    <rPh sb="9" eb="10">
      <t>ブン</t>
    </rPh>
    <phoneticPr fontId="2"/>
  </si>
  <si>
    <t>３.特別支援児童加算　合計</t>
    <rPh sb="2" eb="6">
      <t>トクベツシエン</t>
    </rPh>
    <rPh sb="6" eb="8">
      <t>ジドウ</t>
    </rPh>
    <rPh sb="8" eb="10">
      <t>カサン</t>
    </rPh>
    <rPh sb="11" eb="13">
      <t>ゴウケイ</t>
    </rPh>
    <phoneticPr fontId="2"/>
  </si>
  <si>
    <t>３.特別支援児童加算の合計が自動計算されます。</t>
    <rPh sb="6" eb="8">
      <t>ジドウ</t>
    </rPh>
    <rPh sb="14" eb="16">
      <t>ジドウ</t>
    </rPh>
    <rPh sb="16" eb="18">
      <t>ケイサン</t>
    </rPh>
    <phoneticPr fontId="2"/>
  </si>
  <si>
    <t>鶴ケ谷はぐくみ保育園</t>
    <rPh sb="0" eb="3">
      <t>ツルガヤ</t>
    </rPh>
    <phoneticPr fontId="1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</si>
  <si>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</si>
  <si>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</si>
  <si>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</si>
  <si>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</si>
  <si>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</si>
  <si>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</si>
  <si>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</si>
  <si>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</si>
  <si>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</si>
  <si>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</si>
  <si>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</si>
  <si>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</si>
  <si>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</si>
  <si>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t>寺岡すいせんこども園　</t>
    <rPh sb="0" eb="2">
      <t>テラオカ</t>
    </rPh>
    <rPh sb="9" eb="10">
      <t>エン</t>
    </rPh>
    <phoneticPr fontId="1"/>
  </si>
  <si>
    <t>栗生あおばこども園</t>
    <rPh sb="0" eb="2">
      <t>クリュウ</t>
    </rPh>
    <rPh sb="8" eb="9">
      <t>エン</t>
    </rPh>
    <phoneticPr fontId="1"/>
  </si>
  <si>
    <t>ますえの森どうわこども園　</t>
    <rPh sb="4" eb="5">
      <t>モリ</t>
    </rPh>
    <rPh sb="11" eb="12">
      <t>エン</t>
    </rPh>
    <phoneticPr fontId="1"/>
  </si>
  <si>
    <t>六丁の目マザーグースこども園</t>
    <rPh sb="0" eb="2">
      <t>ロクチョウ</t>
    </rPh>
    <rPh sb="3" eb="4">
      <t>メ</t>
    </rPh>
    <rPh sb="13" eb="14">
      <t>エン</t>
    </rPh>
    <phoneticPr fontId="1"/>
  </si>
  <si>
    <t>年間延べ
利用児童数
(人)</t>
    <rPh sb="5" eb="7">
      <t>リヨウ</t>
    </rPh>
    <rPh sb="7" eb="9">
      <t>ジドウ</t>
    </rPh>
    <rPh sb="9" eb="10">
      <t>カズ</t>
    </rPh>
    <rPh sb="12" eb="13">
      <t>ニン</t>
    </rPh>
    <phoneticPr fontId="2"/>
  </si>
  <si>
    <t>特別支援児童
加算分</t>
    <rPh sb="0" eb="2">
      <t>トクベツ</t>
    </rPh>
    <rPh sb="2" eb="4">
      <t>シエン</t>
    </rPh>
    <rPh sb="4" eb="6">
      <t>ジドウ</t>
    </rPh>
    <rPh sb="7" eb="9">
      <t>カサン</t>
    </rPh>
    <rPh sb="9" eb="10">
      <t>ブン</t>
    </rPh>
    <phoneticPr fontId="2"/>
  </si>
  <si>
    <t>　関係書類を添えて下記の通り申請します。</t>
    <rPh sb="1" eb="5">
      <t>カンケイショルイ</t>
    </rPh>
    <rPh sb="6" eb="7">
      <t>ソ</t>
    </rPh>
    <rPh sb="9" eb="11">
      <t>カキ</t>
    </rPh>
    <rPh sb="12" eb="13">
      <t>トオ</t>
    </rPh>
    <rPh sb="14" eb="16">
      <t>シンセイ</t>
    </rPh>
    <phoneticPr fontId="2"/>
  </si>
  <si>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</si>
  <si>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</si>
  <si>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</si>
  <si>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鶴が丘マミーこども園</t>
    <rPh sb="0" eb="1">
      <t>ツル</t>
    </rPh>
    <rPh sb="2" eb="3">
      <t>オカ</t>
    </rPh>
    <rPh sb="9" eb="10">
      <t>エン</t>
    </rPh>
    <phoneticPr fontId="1"/>
  </si>
  <si>
    <t>73501</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</si>
  <si>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</si>
  <si>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</si>
  <si>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</si>
  <si>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</si>
  <si>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</si>
  <si>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</si>
  <si>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</si>
  <si>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</si>
  <si>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</si>
  <si>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</si>
  <si>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</si>
  <si>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</si>
  <si>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</si>
  <si>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</si>
  <si>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</si>
  <si>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</si>
  <si>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</si>
  <si>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</si>
  <si>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</si>
  <si>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</si>
  <si>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</si>
  <si>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</si>
  <si>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</si>
  <si>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</si>
  <si>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</si>
  <si>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</si>
  <si>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</si>
  <si>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</si>
  <si>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</si>
  <si>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</si>
  <si>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</si>
  <si>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</si>
  <si>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</si>
  <si>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</si>
  <si>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</si>
  <si>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</si>
  <si>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</si>
  <si>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73201</t>
  </si>
  <si>
    <t>73202</t>
  </si>
  <si>
    <t>73301</t>
  </si>
  <si>
    <t>73302</t>
  </si>
  <si>
    <t>保育所</t>
    <rPh sb="0" eb="2">
      <t>ホイク</t>
    </rPh>
    <rPh sb="2" eb="3">
      <t>ショ</t>
    </rPh>
    <phoneticPr fontId="2"/>
  </si>
  <si>
    <t>株式会社マザーズえりあサービス　マザーズ・ばんすい保育園</t>
  </si>
  <si>
    <t>東京都中央区日本橋浜町２－４４－４</t>
  </si>
  <si>
    <t>仙台市青葉区通町一丁目４－１</t>
  </si>
  <si>
    <t>株式会社マザーズえりあサービス　マザーズ・エスパル保育園</t>
  </si>
  <si>
    <t>綾君株式会社</t>
  </si>
  <si>
    <t>愛知県名古屋市東区葵３－１５－３１</t>
  </si>
  <si>
    <t>株式会社タスク・フォースミテラ</t>
  </si>
  <si>
    <t>仙台市太白区茂庭台２－１５－２５</t>
  </si>
  <si>
    <t>社会福祉法人あおば厚生福祉会</t>
  </si>
  <si>
    <t>株式会社アリスカンパニー</t>
  </si>
  <si>
    <t>宮城県名取市愛の杜１－２－１０</t>
  </si>
  <si>
    <t>埼玉県飯能市永田５２７－２</t>
  </si>
  <si>
    <t>社会福祉法人埼玉現成会</t>
  </si>
  <si>
    <t>仙台市宮城野区扇町５－３－３８</t>
  </si>
  <si>
    <t>株式会社JCIきっず</t>
  </si>
  <si>
    <t>02155</t>
    <phoneticPr fontId="13"/>
  </si>
  <si>
    <t>宮城県石巻市大街道西２－７－４７</t>
  </si>
  <si>
    <t>03145</t>
  </si>
  <si>
    <t>仙台市若林区東八番丁１８３</t>
  </si>
  <si>
    <t>株式会社ビック・ママ</t>
  </si>
  <si>
    <t>株式会社いちにいさん</t>
  </si>
  <si>
    <t>仙台市泉区上谷刈字向原３－３０</t>
  </si>
  <si>
    <t>社会福祉法人やまとみらい福祉会</t>
  </si>
  <si>
    <t>06114</t>
  </si>
  <si>
    <t>　これによって，自動的に施設名や年度等が交付申請書に入力されます。
　様式第４号に自動入力されている法人の情報等が正しいかどうかを確認してください（代表者名は自動で表示されませんので直接入力してください）。
　入力された情報が異なる場合は直接入力してください。また，「収支予算書」以降のシートは黄色の網掛けになっているセルのみ入力してください。</t>
    <rPh sb="8" eb="11">
      <t>ジドウテキ</t>
    </rPh>
    <rPh sb="12" eb="14">
      <t>シセツ</t>
    </rPh>
    <rPh sb="14" eb="15">
      <t>メイ</t>
    </rPh>
    <rPh sb="16" eb="18">
      <t>ネンド</t>
    </rPh>
    <rPh sb="18" eb="19">
      <t>ナド</t>
    </rPh>
    <rPh sb="20" eb="22">
      <t>コウフ</t>
    </rPh>
    <rPh sb="22" eb="24">
      <t>シンセイ</t>
    </rPh>
    <rPh sb="24" eb="25">
      <t>ショ</t>
    </rPh>
    <rPh sb="26" eb="28">
      <t>ニュウリョク</t>
    </rPh>
    <rPh sb="55" eb="56">
      <t>ナド</t>
    </rPh>
    <rPh sb="74" eb="77">
      <t>ダイヒョウシャ</t>
    </rPh>
    <rPh sb="77" eb="78">
      <t>メイ</t>
    </rPh>
    <rPh sb="79" eb="81">
      <t>ジドウ</t>
    </rPh>
    <rPh sb="82" eb="84">
      <t>ヒョウジ</t>
    </rPh>
    <rPh sb="91" eb="93">
      <t>チョクセツ</t>
    </rPh>
    <rPh sb="93" eb="95">
      <t>ニュウリョク</t>
    </rPh>
    <rPh sb="105" eb="107">
      <t>ニュウリョク</t>
    </rPh>
    <rPh sb="110" eb="112">
      <t>ジョウホウ</t>
    </rPh>
    <rPh sb="113" eb="114">
      <t>コト</t>
    </rPh>
    <rPh sb="116" eb="118">
      <t>バアイ</t>
    </rPh>
    <rPh sb="119" eb="121">
      <t>チョクセツ</t>
    </rPh>
    <rPh sb="121" eb="123">
      <t>ニュウリョク</t>
    </rPh>
    <rPh sb="134" eb="136">
      <t>シュウシ</t>
    </rPh>
    <rPh sb="136" eb="138">
      <t>ヨサン</t>
    </rPh>
    <rPh sb="138" eb="139">
      <t>ショ</t>
    </rPh>
    <rPh sb="140" eb="142">
      <t>イコウ</t>
    </rPh>
    <rPh sb="147" eb="149">
      <t>キイロ</t>
    </rPh>
    <rPh sb="150" eb="152">
      <t>アミカ</t>
    </rPh>
    <rPh sb="163" eb="165">
      <t>ニュウリョク</t>
    </rPh>
    <phoneticPr fontId="2"/>
  </si>
  <si>
    <t>①収入額は，実際に保護者から徴収する一時預かり利用料と，その他の収入の見込みを入力してください。</t>
    <rPh sb="1" eb="3">
      <t>シュウニュウ</t>
    </rPh>
    <rPh sb="3" eb="4">
      <t>ガク</t>
    </rPh>
    <rPh sb="6" eb="8">
      <t>ジッサイ</t>
    </rPh>
    <rPh sb="9" eb="12">
      <t>ホゴシャ</t>
    </rPh>
    <rPh sb="14" eb="16">
      <t>チョウシュウ</t>
    </rPh>
    <rPh sb="18" eb="20">
      <t>イチジ</t>
    </rPh>
    <rPh sb="20" eb="21">
      <t>アズ</t>
    </rPh>
    <rPh sb="23" eb="26">
      <t>リヨウリョウ</t>
    </rPh>
    <rPh sb="30" eb="31">
      <t>タ</t>
    </rPh>
    <rPh sb="32" eb="34">
      <t>シュウニュウ</t>
    </rPh>
    <rPh sb="35" eb="37">
      <t>ミコ</t>
    </rPh>
    <rPh sb="39" eb="41">
      <t>ニュウリョク</t>
    </rPh>
    <phoneticPr fontId="2"/>
  </si>
  <si>
    <t>②支出額は，それぞれの項目について入力してください。一時預かりのみの支出額を計算するのが難しい場合は，作成例の（あん分計算の一例）等</t>
    <rPh sb="1" eb="3">
      <t>シシュツ</t>
    </rPh>
    <rPh sb="3" eb="4">
      <t>ガク</t>
    </rPh>
    <rPh sb="11" eb="13">
      <t>コウモク</t>
    </rPh>
    <rPh sb="17" eb="19">
      <t>ニュウリョク</t>
    </rPh>
    <rPh sb="26" eb="28">
      <t>イチジ</t>
    </rPh>
    <rPh sb="28" eb="29">
      <t>アズ</t>
    </rPh>
    <rPh sb="34" eb="36">
      <t>シシュツ</t>
    </rPh>
    <rPh sb="36" eb="37">
      <t>ガク</t>
    </rPh>
    <rPh sb="38" eb="40">
      <t>ケイサン</t>
    </rPh>
    <rPh sb="44" eb="45">
      <t>ムズカ</t>
    </rPh>
    <rPh sb="47" eb="49">
      <t>バアイ</t>
    </rPh>
    <rPh sb="51" eb="53">
      <t>サクセイ</t>
    </rPh>
    <rPh sb="53" eb="54">
      <t>レイ</t>
    </rPh>
    <rPh sb="58" eb="59">
      <t>ブン</t>
    </rPh>
    <rPh sb="59" eb="61">
      <t>ケイサン</t>
    </rPh>
    <rPh sb="62" eb="64">
      <t>イチレイ</t>
    </rPh>
    <rPh sb="65" eb="66">
      <t>ナド</t>
    </rPh>
    <phoneticPr fontId="2"/>
  </si>
  <si>
    <t>①「１．事業担当職員の状況」に，一時預かり事業を担当する職員の状況を入力してください。</t>
    <rPh sb="4" eb="6">
      <t>ジギョウ</t>
    </rPh>
    <rPh sb="6" eb="8">
      <t>タントウ</t>
    </rPh>
    <rPh sb="8" eb="10">
      <t>ショクイン</t>
    </rPh>
    <rPh sb="11" eb="13">
      <t>ジョウキョウ</t>
    </rPh>
    <rPh sb="16" eb="18">
      <t>イチジ</t>
    </rPh>
    <rPh sb="18" eb="19">
      <t>アズ</t>
    </rPh>
    <rPh sb="21" eb="23">
      <t>ジギョウ</t>
    </rPh>
    <rPh sb="24" eb="26">
      <t>タントウ</t>
    </rPh>
    <rPh sb="28" eb="30">
      <t>ショクイン</t>
    </rPh>
    <rPh sb="31" eb="33">
      <t>ジョウキョウ</t>
    </rPh>
    <rPh sb="34" eb="36">
      <t>ニュウリョク</t>
    </rPh>
    <phoneticPr fontId="2"/>
  </si>
  <si>
    <t>②「２．基本分」の年間延べ児童利用数欄に，１年間に利用する延べ児童数（見込み）を入力してください。</t>
    <rPh sb="4" eb="6">
      <t>キホン</t>
    </rPh>
    <rPh sb="6" eb="7">
      <t>ブン</t>
    </rPh>
    <rPh sb="9" eb="11">
      <t>ネンカン</t>
    </rPh>
    <rPh sb="11" eb="12">
      <t>ノ</t>
    </rPh>
    <rPh sb="13" eb="15">
      <t>ジドウ</t>
    </rPh>
    <rPh sb="15" eb="17">
      <t>リヨウ</t>
    </rPh>
    <rPh sb="17" eb="18">
      <t>スウ</t>
    </rPh>
    <rPh sb="18" eb="19">
      <t>ラン</t>
    </rPh>
    <rPh sb="22" eb="24">
      <t>ネンカン</t>
    </rPh>
    <rPh sb="25" eb="27">
      <t>リヨウ</t>
    </rPh>
    <rPh sb="29" eb="30">
      <t>ノ</t>
    </rPh>
    <rPh sb="31" eb="33">
      <t>ジドウ</t>
    </rPh>
    <rPh sb="33" eb="34">
      <t>スウ</t>
    </rPh>
    <rPh sb="35" eb="37">
      <t>ミコ</t>
    </rPh>
    <rPh sb="40" eb="42">
      <t>ニュウリョク</t>
    </rPh>
    <phoneticPr fontId="2"/>
  </si>
  <si>
    <t>　※保育施設等の利用待機となっている児童が継続的利用保育サービスを利用する場合，単価が4,400円となりますのでご注意ください。</t>
    <rPh sb="2" eb="4">
      <t>ホイク</t>
    </rPh>
    <rPh sb="4" eb="6">
      <t>シセツ</t>
    </rPh>
    <rPh sb="6" eb="7">
      <t>ナド</t>
    </rPh>
    <rPh sb="8" eb="10">
      <t>リヨウ</t>
    </rPh>
    <rPh sb="10" eb="12">
      <t>タイキ</t>
    </rPh>
    <rPh sb="18" eb="20">
      <t>ジドウ</t>
    </rPh>
    <rPh sb="21" eb="24">
      <t>ケイゾクテキ</t>
    </rPh>
    <rPh sb="24" eb="26">
      <t>リヨウ</t>
    </rPh>
    <rPh sb="26" eb="28">
      <t>ホイク</t>
    </rPh>
    <rPh sb="33" eb="35">
      <t>リヨウ</t>
    </rPh>
    <rPh sb="37" eb="39">
      <t>バアイ</t>
    </rPh>
    <rPh sb="40" eb="42">
      <t>タンカ</t>
    </rPh>
    <rPh sb="48" eb="49">
      <t>エン</t>
    </rPh>
    <rPh sb="57" eb="59">
      <t>チュウイ</t>
    </rPh>
    <phoneticPr fontId="2"/>
  </si>
  <si>
    <t>　待機となっている児童とそれ以外の児童は別々に計上していただくことになりますので，作成例の説明を参考に計上してください。</t>
    <rPh sb="1" eb="3">
      <t>タイキ</t>
    </rPh>
    <rPh sb="9" eb="11">
      <t>ジドウ</t>
    </rPh>
    <rPh sb="14" eb="16">
      <t>イガイ</t>
    </rPh>
    <rPh sb="17" eb="19">
      <t>ジドウ</t>
    </rPh>
    <rPh sb="20" eb="22">
      <t>ベツベツ</t>
    </rPh>
    <rPh sb="23" eb="25">
      <t>ケイジョウ</t>
    </rPh>
    <rPh sb="41" eb="43">
      <t>サクセイ</t>
    </rPh>
    <rPh sb="43" eb="44">
      <t>レイ</t>
    </rPh>
    <rPh sb="45" eb="47">
      <t>セツメイ</t>
    </rPh>
    <rPh sb="48" eb="50">
      <t>サンコウ</t>
    </rPh>
    <rPh sb="51" eb="53">
      <t>ケイジョウ</t>
    </rPh>
    <phoneticPr fontId="2"/>
  </si>
  <si>
    <t>③「３．減免加算分」に，利用料の減免の対象となる児童（生活保護・非課税）の延べ人数（見込み）を入力してください。</t>
    <rPh sb="4" eb="6">
      <t>ゲンメン</t>
    </rPh>
    <rPh sb="6" eb="8">
      <t>カサン</t>
    </rPh>
    <rPh sb="12" eb="14">
      <t>リヨウ</t>
    </rPh>
    <rPh sb="14" eb="15">
      <t>リョウ</t>
    </rPh>
    <rPh sb="16" eb="18">
      <t>ゲンメン</t>
    </rPh>
    <rPh sb="19" eb="21">
      <t>タイショウ</t>
    </rPh>
    <rPh sb="24" eb="26">
      <t>ジドウ</t>
    </rPh>
    <rPh sb="27" eb="29">
      <t>セイカツ</t>
    </rPh>
    <rPh sb="29" eb="31">
      <t>ホゴ</t>
    </rPh>
    <rPh sb="32" eb="35">
      <t>ヒカゼイ</t>
    </rPh>
    <rPh sb="37" eb="38">
      <t>ノ</t>
    </rPh>
    <rPh sb="39" eb="41">
      <t>ニンズウ</t>
    </rPh>
    <rPh sb="42" eb="44">
      <t>ミコ</t>
    </rPh>
    <rPh sb="47" eb="49">
      <t>ニュウリョク</t>
    </rPh>
    <phoneticPr fontId="2"/>
  </si>
  <si>
    <t>④無償化対象減免分の欄は入力不要です。</t>
    <rPh sb="1" eb="4">
      <t>ムショウカ</t>
    </rPh>
    <rPh sb="4" eb="6">
      <t>タイショウ</t>
    </rPh>
    <rPh sb="6" eb="8">
      <t>ゲンメン</t>
    </rPh>
    <rPh sb="8" eb="9">
      <t>ブン</t>
    </rPh>
    <rPh sb="10" eb="11">
      <t>ラン</t>
    </rPh>
    <rPh sb="12" eb="14">
      <t>ニュウリョク</t>
    </rPh>
    <rPh sb="14" eb="16">
      <t>フヨウ</t>
    </rPh>
    <phoneticPr fontId="2"/>
  </si>
  <si>
    <t>⑤平日の他，休日も一時預かりを行っている施設は，「４．基幹型施設加算分」欄に1,150,000円と入力してください。</t>
    <rPh sb="1" eb="3">
      <t>ヘイジツ</t>
    </rPh>
    <rPh sb="4" eb="5">
      <t>ホカ</t>
    </rPh>
    <rPh sb="6" eb="8">
      <t>キュウジツ</t>
    </rPh>
    <rPh sb="9" eb="11">
      <t>イチジ</t>
    </rPh>
    <rPh sb="11" eb="12">
      <t>アズ</t>
    </rPh>
    <rPh sb="15" eb="16">
      <t>オコナ</t>
    </rPh>
    <rPh sb="20" eb="22">
      <t>シセツ</t>
    </rPh>
    <rPh sb="27" eb="30">
      <t>キカンガタ</t>
    </rPh>
    <rPh sb="30" eb="32">
      <t>シセツ</t>
    </rPh>
    <rPh sb="32" eb="34">
      <t>カサン</t>
    </rPh>
    <rPh sb="34" eb="35">
      <t>ブン</t>
    </rPh>
    <rPh sb="36" eb="37">
      <t>ラン</t>
    </rPh>
    <rPh sb="47" eb="48">
      <t>エン</t>
    </rPh>
    <rPh sb="49" eb="51">
      <t>ニュウリョク</t>
    </rPh>
    <phoneticPr fontId="2"/>
  </si>
  <si>
    <t>★　休日のみ一時預かりを行っている施設は別表２－②に，余裕活用型一時預かりを行っている施設は別表２－③に，上記と同じ要領で入力してください。</t>
    <rPh sb="2" eb="4">
      <t>キュウジツ</t>
    </rPh>
    <rPh sb="6" eb="8">
      <t>イチジ</t>
    </rPh>
    <rPh sb="8" eb="9">
      <t>アズ</t>
    </rPh>
    <rPh sb="12" eb="13">
      <t>オコナ</t>
    </rPh>
    <rPh sb="17" eb="19">
      <t>シセツ</t>
    </rPh>
    <rPh sb="20" eb="22">
      <t>ベッピョウ</t>
    </rPh>
    <rPh sb="27" eb="29">
      <t>ヨユウ</t>
    </rPh>
    <rPh sb="29" eb="32">
      <t>カツヨウガタ</t>
    </rPh>
    <rPh sb="32" eb="34">
      <t>イチジ</t>
    </rPh>
    <rPh sb="34" eb="35">
      <t>アズ</t>
    </rPh>
    <rPh sb="38" eb="39">
      <t>オコナ</t>
    </rPh>
    <rPh sb="43" eb="45">
      <t>シセツ</t>
    </rPh>
    <rPh sb="46" eb="48">
      <t>ベッピョウ</t>
    </rPh>
    <rPh sb="53" eb="55">
      <t>ジョウキ</t>
    </rPh>
    <rPh sb="56" eb="57">
      <t>オナ</t>
    </rPh>
    <rPh sb="58" eb="60">
      <t>ヨウリョウ</t>
    </rPh>
    <rPh sb="61" eb="63">
      <t>ニュウリョク</t>
    </rPh>
    <phoneticPr fontId="2"/>
  </si>
  <si>
    <t>※要件に該当しない場合は入力不要です。</t>
    <rPh sb="12" eb="14">
      <t>ニュウリョク</t>
    </rPh>
    <phoneticPr fontId="2"/>
  </si>
  <si>
    <t>　①対象児童を受け入れる日について，職員配置の状況（見込み）を入力してください（配置基準を超える職員のみ）。</t>
    <rPh sb="12" eb="13">
      <t>ヒ</t>
    </rPh>
    <rPh sb="31" eb="33">
      <t>ニュウリョク</t>
    </rPh>
    <phoneticPr fontId="2"/>
  </si>
  <si>
    <t>　「職員配置基準に基づく職員配置を超えて保育士等を配置する予定である」に該当する場合，プルダウンから☑を選択してください。</t>
    <rPh sb="36" eb="38">
      <t>ガイトウ</t>
    </rPh>
    <rPh sb="40" eb="42">
      <t>バアイ</t>
    </rPh>
    <rPh sb="52" eb="54">
      <t>センタク</t>
    </rPh>
    <phoneticPr fontId="2"/>
  </si>
  <si>
    <t>　①多胎児のうち定員を超える児童（見込み）について，氏名（フリガナ）・生年月日・年間利用延べ日数（見込み）を入力してください。</t>
    <rPh sb="26" eb="28">
      <t>シメイ</t>
    </rPh>
    <rPh sb="35" eb="39">
      <t>セイネンガッピ</t>
    </rPh>
    <rPh sb="40" eb="42">
      <t>ネンカン</t>
    </rPh>
    <rPh sb="54" eb="56">
      <t>ニュウリョク</t>
    </rPh>
    <phoneticPr fontId="2"/>
  </si>
  <si>
    <t>　※１ヵ月の利用料が５万円を超える見込みの児童がいない場合には，作成は不要です。</t>
    <rPh sb="4" eb="5">
      <t>ゲツ</t>
    </rPh>
    <rPh sb="6" eb="9">
      <t>リヨウリョウ</t>
    </rPh>
    <rPh sb="11" eb="13">
      <t>マンエン</t>
    </rPh>
    <rPh sb="14" eb="15">
      <t>コ</t>
    </rPh>
    <rPh sb="17" eb="19">
      <t>ミコ</t>
    </rPh>
    <rPh sb="21" eb="23">
      <t>ジドウ</t>
    </rPh>
    <rPh sb="27" eb="29">
      <t>バアイ</t>
    </rPh>
    <rPh sb="32" eb="34">
      <t>サクセイ</t>
    </rPh>
    <rPh sb="35" eb="37">
      <t>フヨウ</t>
    </rPh>
    <phoneticPr fontId="2"/>
  </si>
  <si>
    <t>①待機児童となっている児童（継続的利用保育サービスを利用した場合）の1ヶ月の利用料（給食費を除く）が５万円を超える見込みの場合は，</t>
    <rPh sb="1" eb="3">
      <t>タイキ</t>
    </rPh>
    <rPh sb="3" eb="5">
      <t>ジドウ</t>
    </rPh>
    <rPh sb="11" eb="13">
      <t>ジドウ</t>
    </rPh>
    <rPh sb="14" eb="17">
      <t>ケイゾクテキ</t>
    </rPh>
    <rPh sb="17" eb="19">
      <t>リヨウ</t>
    </rPh>
    <rPh sb="19" eb="21">
      <t>ホイク</t>
    </rPh>
    <rPh sb="26" eb="28">
      <t>リヨウ</t>
    </rPh>
    <rPh sb="30" eb="32">
      <t>バアイ</t>
    </rPh>
    <rPh sb="36" eb="37">
      <t>ゲツ</t>
    </rPh>
    <rPh sb="38" eb="40">
      <t>リヨウ</t>
    </rPh>
    <rPh sb="40" eb="41">
      <t>リョウ</t>
    </rPh>
    <rPh sb="42" eb="45">
      <t>キュウショクヒ</t>
    </rPh>
    <rPh sb="46" eb="47">
      <t>ノゾ</t>
    </rPh>
    <rPh sb="51" eb="52">
      <t>マン</t>
    </rPh>
    <rPh sb="52" eb="53">
      <t>エン</t>
    </rPh>
    <rPh sb="54" eb="55">
      <t>コ</t>
    </rPh>
    <rPh sb="57" eb="59">
      <t>ミコ</t>
    </rPh>
    <rPh sb="61" eb="63">
      <t>バアイ</t>
    </rPh>
    <phoneticPr fontId="2"/>
  </si>
  <si>
    <t>②「☆上限額」欄には，「50,000円」と入力してください。ただし，対象児童が保育施設等に入所できた場合の月額保育料が５万円を超える</t>
    <rPh sb="3" eb="6">
      <t>ジョウゲンガク</t>
    </rPh>
    <rPh sb="7" eb="8">
      <t>ラン</t>
    </rPh>
    <rPh sb="18" eb="19">
      <t>エン</t>
    </rPh>
    <rPh sb="21" eb="23">
      <t>ニュウリョク</t>
    </rPh>
    <rPh sb="60" eb="62">
      <t>マンエン</t>
    </rPh>
    <rPh sb="63" eb="64">
      <t>コ</t>
    </rPh>
    <phoneticPr fontId="2"/>
  </si>
  <si>
    <t>　場合は，月額保育料を入力してください。</t>
    <rPh sb="1" eb="3">
      <t>バアイ</t>
    </rPh>
    <rPh sb="5" eb="7">
      <t>ゲツガク</t>
    </rPh>
    <rPh sb="7" eb="10">
      <t>ホイクリョウ</t>
    </rPh>
    <rPh sb="11" eb="13">
      <t>ニュウリョク</t>
    </rPh>
    <phoneticPr fontId="2"/>
  </si>
  <si>
    <t>　※保育施設等に入所できた場合の月額保育料は，仙台市にお問い合わせください。</t>
    <rPh sb="2" eb="4">
      <t>ホイク</t>
    </rPh>
    <rPh sb="4" eb="6">
      <t>シセツ</t>
    </rPh>
    <rPh sb="6" eb="7">
      <t>トウ</t>
    </rPh>
    <rPh sb="8" eb="10">
      <t>ニュウショ</t>
    </rPh>
    <rPh sb="13" eb="15">
      <t>バアイ</t>
    </rPh>
    <rPh sb="16" eb="18">
      <t>ゲツガク</t>
    </rPh>
    <rPh sb="18" eb="21">
      <t>ホイクリョウ</t>
    </rPh>
    <rPh sb="23" eb="26">
      <t>センダイシ</t>
    </rPh>
    <rPh sb="28" eb="29">
      <t>ト</t>
    </rPh>
    <rPh sb="30" eb="31">
      <t>ア</t>
    </rPh>
    <phoneticPr fontId="2"/>
  </si>
  <si>
    <t>　※対象児童がいない場合には，作成は不要です。</t>
    <rPh sb="10" eb="12">
      <t>バアイ</t>
    </rPh>
    <phoneticPr fontId="2"/>
  </si>
  <si>
    <t>①作成例の説明をもとに，待機児童となって継続的利用保育サービスの利用をする見込みの児童について入力してください。</t>
    <rPh sb="1" eb="3">
      <t>サクセイ</t>
    </rPh>
    <rPh sb="3" eb="4">
      <t>レイ</t>
    </rPh>
    <rPh sb="5" eb="7">
      <t>セツメイ</t>
    </rPh>
    <rPh sb="12" eb="14">
      <t>タイキ</t>
    </rPh>
    <rPh sb="14" eb="16">
      <t>ジドウ</t>
    </rPh>
    <rPh sb="20" eb="23">
      <t>ケイゾクテキ</t>
    </rPh>
    <rPh sb="23" eb="25">
      <t>リヨウ</t>
    </rPh>
    <rPh sb="25" eb="27">
      <t>ホイク</t>
    </rPh>
    <rPh sb="32" eb="34">
      <t>リヨウ</t>
    </rPh>
    <rPh sb="37" eb="39">
      <t>ミコ</t>
    </rPh>
    <rPh sb="41" eb="43">
      <t>ジドウ</t>
    </rPh>
    <rPh sb="47" eb="49">
      <t>ニュウリョク</t>
    </rPh>
    <phoneticPr fontId="2"/>
  </si>
  <si>
    <t>②該当児童の一時預かり利用申請書の写しを準備し，添付してください。</t>
    <rPh sb="20" eb="22">
      <t>ジュンビ</t>
    </rPh>
    <phoneticPr fontId="2"/>
  </si>
  <si>
    <t>別表１に戻り，「一時預かり事業費補助金所要額調書」を作成します。</t>
    <rPh sb="0" eb="2">
      <t>ベッピョウ</t>
    </rPh>
    <rPh sb="4" eb="5">
      <t>モド</t>
    </rPh>
    <rPh sb="8" eb="10">
      <t>イチジ</t>
    </rPh>
    <rPh sb="10" eb="11">
      <t>アズ</t>
    </rPh>
    <rPh sb="13" eb="16">
      <t>ジギョウヒ</t>
    </rPh>
    <rPh sb="16" eb="19">
      <t>ホジョキン</t>
    </rPh>
    <rPh sb="19" eb="21">
      <t>ショヨウ</t>
    </rPh>
    <rPh sb="21" eb="22">
      <t>ガク</t>
    </rPh>
    <rPh sb="22" eb="24">
      <t>チョウショ</t>
    </rPh>
    <rPh sb="26" eb="28">
      <t>サクセイ</t>
    </rPh>
    <phoneticPr fontId="2"/>
  </si>
  <si>
    <t>F「補助金所要額」欄に記載された金額が補助金の申請額となりますので，様式第４号の「１　補助金申請額」に正しく反映されているかを確認してください。</t>
    <rPh sb="2" eb="5">
      <t>ホジョキン</t>
    </rPh>
    <rPh sb="5" eb="7">
      <t>ショヨウ</t>
    </rPh>
    <rPh sb="7" eb="8">
      <t>ガク</t>
    </rPh>
    <rPh sb="9" eb="10">
      <t>ラン</t>
    </rPh>
    <rPh sb="11" eb="13">
      <t>キサイ</t>
    </rPh>
    <rPh sb="16" eb="18">
      <t>キンガク</t>
    </rPh>
    <rPh sb="19" eb="22">
      <t>ホジョキン</t>
    </rPh>
    <rPh sb="23" eb="25">
      <t>シンセイ</t>
    </rPh>
    <rPh sb="25" eb="26">
      <t>ガク</t>
    </rPh>
    <rPh sb="34" eb="36">
      <t>ヨウシキ</t>
    </rPh>
    <rPh sb="36" eb="37">
      <t>ダイ</t>
    </rPh>
    <rPh sb="38" eb="39">
      <t>ゴウ</t>
    </rPh>
    <rPh sb="43" eb="46">
      <t>ホジョキン</t>
    </rPh>
    <rPh sb="46" eb="48">
      <t>シンセイ</t>
    </rPh>
    <rPh sb="48" eb="49">
      <t>ガク</t>
    </rPh>
    <rPh sb="51" eb="52">
      <t>タダ</t>
    </rPh>
    <rPh sb="54" eb="56">
      <t>ハンエイ</t>
    </rPh>
    <rPh sb="63" eb="65">
      <t>カクニン</t>
    </rPh>
    <phoneticPr fontId="2"/>
  </si>
  <si>
    <t>最後に，申請日，年度，法人名，補助金申請額等に間違いがないことを確認してを印刷し，様式第４号，収支予算書，別表１，別表２－①又は別表２－②又は別表２－③，別紙１～３（対象なしの場合提出不要），利用待機となっている児童の一時預かり利用申請書の写し（対象ありの場合）の順に並べ，押印の上（捨印もお願いします）ご提出ください。
（印刷する場合は 2 から １０ ページ）</t>
    <rPh sb="0" eb="2">
      <t>サイゴ</t>
    </rPh>
    <rPh sb="4" eb="6">
      <t>シンセイ</t>
    </rPh>
    <rPh sb="6" eb="7">
      <t>ビ</t>
    </rPh>
    <rPh sb="8" eb="10">
      <t>ネンド</t>
    </rPh>
    <rPh sb="11" eb="13">
      <t>ホウジン</t>
    </rPh>
    <rPh sb="13" eb="14">
      <t>メイ</t>
    </rPh>
    <rPh sb="15" eb="18">
      <t>ホジョキン</t>
    </rPh>
    <rPh sb="18" eb="20">
      <t>シンセイ</t>
    </rPh>
    <rPh sb="20" eb="21">
      <t>ガク</t>
    </rPh>
    <rPh sb="21" eb="22">
      <t>トウ</t>
    </rPh>
    <rPh sb="23" eb="25">
      <t>マチガ</t>
    </rPh>
    <rPh sb="32" eb="34">
      <t>カクニン</t>
    </rPh>
    <rPh sb="37" eb="39">
      <t>インサツ</t>
    </rPh>
    <rPh sb="41" eb="43">
      <t>ヨウシキ</t>
    </rPh>
    <rPh sb="43" eb="44">
      <t>ダイ</t>
    </rPh>
    <rPh sb="45" eb="46">
      <t>ゴウ</t>
    </rPh>
    <rPh sb="49" eb="51">
      <t>ヨサン</t>
    </rPh>
    <rPh sb="96" eb="98">
      <t>リヨウ</t>
    </rPh>
    <rPh sb="98" eb="100">
      <t>タイキ</t>
    </rPh>
    <rPh sb="106" eb="108">
      <t>ジドウ</t>
    </rPh>
    <phoneticPr fontId="2"/>
  </si>
  <si>
    <t>減免対象年間　　　　延べ児童数（人）E</t>
    <rPh sb="0" eb="2">
      <t>ゲンメン</t>
    </rPh>
    <rPh sb="2" eb="4">
      <t>タイショウ</t>
    </rPh>
    <rPh sb="4" eb="6">
      <t>ネンカン</t>
    </rPh>
    <rPh sb="10" eb="11">
      <t>ノ</t>
    </rPh>
    <rPh sb="12" eb="14">
      <t>ジドウ</t>
    </rPh>
    <rPh sb="14" eb="15">
      <t>スウ</t>
    </rPh>
    <rPh sb="16" eb="17">
      <t>ニン</t>
    </rPh>
    <phoneticPr fontId="2"/>
  </si>
  <si>
    <t>減免単価
（円）F</t>
    <rPh sb="2" eb="4">
      <t>タンカ</t>
    </rPh>
    <phoneticPr fontId="2"/>
  </si>
  <si>
    <t>加算額（円〉
E×F</t>
    <rPh sb="2" eb="3">
      <t>ガク</t>
    </rPh>
    <rPh sb="4" eb="5">
      <t>エン</t>
    </rPh>
    <phoneticPr fontId="2"/>
  </si>
  <si>
    <t>　　その際減免加算分（特別支援児童加算分，待機児童の利用料減免分）は直接入力いただくことになります。</t>
    <rPh sb="4" eb="5">
      <t>サイ</t>
    </rPh>
    <rPh sb="5" eb="7">
      <t>ゲンメン</t>
    </rPh>
    <rPh sb="7" eb="9">
      <t>カサン</t>
    </rPh>
    <rPh sb="9" eb="10">
      <t>ブン</t>
    </rPh>
    <rPh sb="11" eb="17">
      <t>トクベツシエンジドウ</t>
    </rPh>
    <rPh sb="17" eb="19">
      <t>カサン</t>
    </rPh>
    <rPh sb="19" eb="20">
      <t>ブン</t>
    </rPh>
    <rPh sb="21" eb="23">
      <t>タイキ</t>
    </rPh>
    <rPh sb="23" eb="25">
      <t>ジドウ</t>
    </rPh>
    <rPh sb="26" eb="29">
      <t>リヨウリョウ</t>
    </rPh>
    <rPh sb="29" eb="31">
      <t>ゲンメン</t>
    </rPh>
    <rPh sb="31" eb="32">
      <t>ブン</t>
    </rPh>
    <rPh sb="34" eb="36">
      <t>チョクセツ</t>
    </rPh>
    <rPh sb="36" eb="38">
      <t>ニュウリョク</t>
    </rPh>
    <phoneticPr fontId="2"/>
  </si>
  <si>
    <t>青葉区</t>
    <rPh sb="0" eb="3">
      <t>アオバク</t>
    </rPh>
    <phoneticPr fontId="77"/>
  </si>
  <si>
    <t>太白区</t>
    <rPh sb="0" eb="3">
      <t>タイハクク</t>
    </rPh>
    <phoneticPr fontId="77"/>
  </si>
  <si>
    <t>宮城野区</t>
    <rPh sb="0" eb="4">
      <t>ミヤギノク</t>
    </rPh>
    <phoneticPr fontId="77"/>
  </si>
  <si>
    <t>仙台こども保育園</t>
    <rPh sb="0" eb="2">
      <t>センダイ</t>
    </rPh>
    <rPh sb="5" eb="8">
      <t>ホイクエン</t>
    </rPh>
    <phoneticPr fontId="77"/>
  </si>
  <si>
    <t>04135</t>
  </si>
  <si>
    <t>六郷ぱれっと保育園</t>
    <phoneticPr fontId="2"/>
  </si>
  <si>
    <t>泉区</t>
    <rPh sb="0" eb="2">
      <t>イズミク</t>
    </rPh>
    <phoneticPr fontId="77"/>
  </si>
  <si>
    <t>岩切たんぽぽ保育園</t>
    <rPh sb="0" eb="2">
      <t>イワキリ</t>
    </rPh>
    <phoneticPr fontId="78"/>
  </si>
  <si>
    <t>つばめ保育園</t>
  </si>
  <si>
    <t>仙台らぴあ保育園</t>
    <rPh sb="0" eb="2">
      <t>センダイ</t>
    </rPh>
    <rPh sb="5" eb="8">
      <t>ホイクエン</t>
    </rPh>
    <phoneticPr fontId="79"/>
  </si>
  <si>
    <t>アイグラン保育園長町南</t>
    <phoneticPr fontId="2"/>
  </si>
  <si>
    <t>榴岡なないろ保育園</t>
  </si>
  <si>
    <t>02132</t>
    <phoneticPr fontId="2"/>
  </si>
  <si>
    <t>富沢アリス保育園</t>
    <rPh sb="0" eb="2">
      <t>トミザワ</t>
    </rPh>
    <phoneticPr fontId="2"/>
  </si>
  <si>
    <t>若林区</t>
    <rPh sb="0" eb="2">
      <t>ワカバヤシ</t>
    </rPh>
    <rPh sb="2" eb="3">
      <t>ク</t>
    </rPh>
    <phoneticPr fontId="77"/>
  </si>
  <si>
    <t>やまとみらい南光台東保育園</t>
  </si>
  <si>
    <t>01146</t>
  </si>
  <si>
    <t>ふれあい保育園</t>
    <rPh sb="4" eb="7">
      <t>ホイクエン</t>
    </rPh>
    <phoneticPr fontId="2"/>
  </si>
  <si>
    <t>あすと長町めぐみ保育園</t>
    <rPh sb="3" eb="5">
      <t>ナガマチ</t>
    </rPh>
    <rPh sb="8" eb="11">
      <t>ホイクエン</t>
    </rPh>
    <phoneticPr fontId="79"/>
  </si>
  <si>
    <t>向陽台はるかぜ保育園</t>
  </si>
  <si>
    <t>宮城総合支所</t>
    <rPh sb="0" eb="2">
      <t>ミヤギ</t>
    </rPh>
    <rPh sb="2" eb="4">
      <t>ソウゴウ</t>
    </rPh>
    <rPh sb="4" eb="6">
      <t>シショ</t>
    </rPh>
    <phoneticPr fontId="77"/>
  </si>
  <si>
    <t>05134</t>
  </si>
  <si>
    <t>いずみ保育園</t>
    <phoneticPr fontId="2"/>
  </si>
  <si>
    <t>02143</t>
    <phoneticPr fontId="13"/>
  </si>
  <si>
    <t>YMCA長町保育園</t>
  </si>
  <si>
    <t>上飯田くるみ保育園</t>
    <phoneticPr fontId="1"/>
  </si>
  <si>
    <t>やまとまちあから保育園</t>
    <phoneticPr fontId="1"/>
  </si>
  <si>
    <t>NOVAインターナショナルスクール仙台八木山校</t>
    <rPh sb="17" eb="19">
      <t>センダイ</t>
    </rPh>
    <rPh sb="19" eb="22">
      <t>ヤギヤマ</t>
    </rPh>
    <rPh sb="22" eb="23">
      <t>コウ</t>
    </rPh>
    <phoneticPr fontId="1"/>
  </si>
  <si>
    <t>ダーナ保育園</t>
    <phoneticPr fontId="1"/>
  </si>
  <si>
    <t>02156</t>
  </si>
  <si>
    <t>アスイク保育園中田町</t>
    <phoneticPr fontId="2"/>
  </si>
  <si>
    <t>あっぷる保育園</t>
    <phoneticPr fontId="1"/>
  </si>
  <si>
    <t>02157</t>
  </si>
  <si>
    <t>NOVAバイリンガル仙台富沢保育園</t>
    <phoneticPr fontId="2"/>
  </si>
  <si>
    <t>マザーズ・サンピア保育園</t>
    <phoneticPr fontId="1"/>
  </si>
  <si>
    <t>川前ぱれっと保育園</t>
  </si>
  <si>
    <t>02158</t>
  </si>
  <si>
    <t>もりのなかま保育園四郎丸園もぐもぐ＋</t>
    <phoneticPr fontId="2"/>
  </si>
  <si>
    <t>アスクやまとまち保育園</t>
    <phoneticPr fontId="1"/>
  </si>
  <si>
    <t>02132</t>
  </si>
  <si>
    <t>02155</t>
  </si>
  <si>
    <t>コスモス大手町保育園</t>
  </si>
  <si>
    <t>メリーポピンズエスパル仙台ルーム</t>
  </si>
  <si>
    <t>パリス錦町保育園</t>
  </si>
  <si>
    <t>仙台らぴあ保育園</t>
  </si>
  <si>
    <t>ファニーハート保育園</t>
  </si>
  <si>
    <t>ふれあい保育園</t>
  </si>
  <si>
    <t>クリムスポーツ保育園</t>
  </si>
  <si>
    <t>八木山あおば保育園</t>
  </si>
  <si>
    <t>アスク山田かぎとり保育園</t>
  </si>
  <si>
    <t>アイグラン保育園長町南</t>
  </si>
  <si>
    <t>富沢アリス保育園</t>
  </si>
  <si>
    <t>ロリポップクラブマザリーズ柳生</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</si>
  <si>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</si>
  <si>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</si>
  <si>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</si>
  <si>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</si>
  <si>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</si>
  <si>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</si>
  <si>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岩切どろんこ保育園</t>
  </si>
  <si>
    <t>榴岡はるかぜ保育園</t>
  </si>
  <si>
    <t>岩切たんぽぽ保育園</t>
  </si>
  <si>
    <t>鶴ケ谷はぐくみ保育園</t>
  </si>
  <si>
    <t>仙台こども保育園</t>
  </si>
  <si>
    <t>六郷ぱれっと保育園</t>
  </si>
  <si>
    <t>コスモス将監保育園</t>
  </si>
  <si>
    <t>いずみ保育園</t>
  </si>
  <si>
    <t>南吉成すぎのこ保育園</t>
  </si>
  <si>
    <t>東京都文京区小石川１－１－１　</t>
  </si>
  <si>
    <t>広島市西区庚午中１－７－２４　</t>
  </si>
  <si>
    <t>愛知県名古屋市中区大須４－１－２１　NOVAビル４階・９階</t>
  </si>
  <si>
    <t>仙台市宮城野区鉄砲町中３－１４　テラス仙台駅東口２階</t>
  </si>
  <si>
    <t>仙台市青葉区花京院２－１－６５　花京院プラザ６階</t>
  </si>
  <si>
    <t>仙台市泉区泉中央３－２８－１１　</t>
  </si>
  <si>
    <t>一般社団法人ふれあいファミリーパートナー</t>
  </si>
  <si>
    <t>株式会社NOVA</t>
  </si>
  <si>
    <t>社会福祉法人明日育福祉会</t>
  </si>
  <si>
    <t>株式会社Lateral Kids</t>
  </si>
  <si>
    <t>株式会社NOZOMI</t>
  </si>
  <si>
    <t>社会福祉法人仙台ぱれっと福祉会</t>
  </si>
  <si>
    <t>株式会社いずみ保育園</t>
  </si>
  <si>
    <t>71109</t>
  </si>
  <si>
    <t>食と森のこども園小松島</t>
  </si>
  <si>
    <t>仙台市青葉区小松島４－１７－２２</t>
  </si>
  <si>
    <t>ミッキー北仙台こども園</t>
  </si>
  <si>
    <t>71210</t>
  </si>
  <si>
    <t>幼保連携型認定こども園　中野栄あしぐろこども園</t>
  </si>
  <si>
    <t>71211</t>
  </si>
  <si>
    <t>71306</t>
  </si>
  <si>
    <t>71509</t>
  </si>
  <si>
    <t>幼保連携型認定こども園　明石南こどもの城</t>
  </si>
  <si>
    <t>71510</t>
  </si>
  <si>
    <t>幼保連携型認定こども園　桂こどもの城</t>
  </si>
  <si>
    <t>ミッキー八乙女こども園</t>
  </si>
  <si>
    <t>71512</t>
  </si>
  <si>
    <t>71513</t>
  </si>
  <si>
    <t>71615</t>
  </si>
  <si>
    <t>落合はぐくみこども園</t>
  </si>
  <si>
    <t>71616</t>
  </si>
  <si>
    <t>愛子すぎのここども園</t>
  </si>
  <si>
    <t>73101</t>
  </si>
  <si>
    <t>カール英会話プリスクール</t>
  </si>
  <si>
    <t>73203</t>
  </si>
  <si>
    <t>ニューフィールド保育園</t>
  </si>
  <si>
    <t>73204</t>
  </si>
  <si>
    <t>ピースフル保育園</t>
  </si>
  <si>
    <t>73205</t>
  </si>
  <si>
    <t>73303</t>
  </si>
  <si>
    <t>蒲町おもちゃばここども園</t>
  </si>
  <si>
    <t>73304</t>
  </si>
  <si>
    <t>六丁の目こども園</t>
  </si>
  <si>
    <t>73305</t>
  </si>
  <si>
    <t>カール英会話ほいくえん</t>
  </si>
  <si>
    <t>73306</t>
  </si>
  <si>
    <t>カール英会話こども園</t>
  </si>
  <si>
    <t>73307</t>
  </si>
  <si>
    <t>ちゃいるどらんどなないろの里こども園</t>
  </si>
  <si>
    <t>73402</t>
  </si>
  <si>
    <t>ひまわりこども園</t>
  </si>
  <si>
    <t>73403</t>
  </si>
  <si>
    <t>あすと長町こぶたの城こども園</t>
  </si>
  <si>
    <t>73404</t>
  </si>
  <si>
    <t>仙台ちびっこひろばこども園</t>
  </si>
  <si>
    <t>73502</t>
  </si>
  <si>
    <t>ミッキー泉中央こども園</t>
  </si>
  <si>
    <t>73503</t>
  </si>
  <si>
    <t>73601</t>
  </si>
  <si>
    <t>カール英会話チルドレン</t>
  </si>
  <si>
    <t>06114</t>
    <phoneticPr fontId="2"/>
  </si>
  <si>
    <t>南吉成すぎのこ保育園</t>
    <rPh sb="0" eb="1">
      <t>ミナミ</t>
    </rPh>
    <rPh sb="1" eb="3">
      <t>ヨシナリ</t>
    </rPh>
    <phoneticPr fontId="1"/>
  </si>
  <si>
    <t>※　職員のローテーションにより事業を実施する場合には，保育士・保育教諭等名を省略し，その旨を備考欄に明記すること。</t>
    <rPh sb="31" eb="33">
      <t>ホイク</t>
    </rPh>
    <rPh sb="33" eb="35">
      <t>キョウユ</t>
    </rPh>
    <rPh sb="35" eb="36">
      <t>トウ</t>
    </rPh>
    <rPh sb="36" eb="37">
      <t>ナ</t>
    </rPh>
    <rPh sb="38" eb="40">
      <t>ショウリャク</t>
    </rPh>
    <phoneticPr fontId="2"/>
  </si>
  <si>
    <t>04136</t>
  </si>
  <si>
    <t>六郷保育園</t>
    <phoneticPr fontId="2"/>
  </si>
  <si>
    <t>富沢南なないろ保育園</t>
    <phoneticPr fontId="13"/>
  </si>
  <si>
    <t>02161</t>
    <phoneticPr fontId="80"/>
  </si>
  <si>
    <t>中田なないろ保育園</t>
    <phoneticPr fontId="2"/>
  </si>
  <si>
    <t>73102</t>
  </si>
  <si>
    <t>みのりこども園</t>
    <rPh sb="6" eb="7">
      <t>エン</t>
    </rPh>
    <phoneticPr fontId="1"/>
  </si>
  <si>
    <t>73103</t>
  </si>
  <si>
    <t>認定こども園　TOBINOKO</t>
    <rPh sb="0" eb="2">
      <t>ニンテイ</t>
    </rPh>
    <rPh sb="5" eb="6">
      <t>エン</t>
    </rPh>
    <phoneticPr fontId="1"/>
  </si>
  <si>
    <t>73309</t>
  </si>
  <si>
    <t>あそびまショーこども園</t>
  </si>
  <si>
    <t>71409</t>
  </si>
  <si>
    <t>YMCA西中田こども園</t>
  </si>
  <si>
    <t>71410</t>
  </si>
  <si>
    <t>YMCA南大野田こども園</t>
  </si>
  <si>
    <t>73206</t>
  </si>
  <si>
    <t>73405</t>
  </si>
  <si>
    <t>ぷらざこども園長町</t>
  </si>
  <si>
    <t>71111</t>
  </si>
  <si>
    <t>幼保連携型認定こども園　中山保育園</t>
  </si>
  <si>
    <t>73207</t>
  </si>
  <si>
    <t>つつじがおかもりのいえこども園</t>
  </si>
  <si>
    <t>73208</t>
  </si>
  <si>
    <t>幸町すいせんこども園</t>
  </si>
  <si>
    <t>73209</t>
  </si>
  <si>
    <t>ちいさなこどもえん</t>
  </si>
  <si>
    <t>ぷりえ～る南中山認定こども園</t>
    <rPh sb="8" eb="10">
      <t>ニンテイ</t>
    </rPh>
    <phoneticPr fontId="1"/>
  </si>
  <si>
    <t>73210</t>
  </si>
  <si>
    <t>73506</t>
  </si>
  <si>
    <t>泉すぎのここども園</t>
  </si>
  <si>
    <t>73211</t>
  </si>
  <si>
    <t>73507</t>
  </si>
  <si>
    <t>そらのここども園</t>
  </si>
  <si>
    <t>73214</t>
  </si>
  <si>
    <t>73508</t>
  </si>
  <si>
    <t>ミッキー八乙女中央こども園</t>
  </si>
  <si>
    <t>73509</t>
  </si>
  <si>
    <t>まつもりこども園</t>
  </si>
  <si>
    <t>認定こども園　ろりぽっぷ出花園</t>
  </si>
  <si>
    <t>認定こども園　ろりぽっぷ泉中央南園</t>
  </si>
  <si>
    <t>認定こども園　ろりぽっぷ赤い屋根の保育園</t>
  </si>
  <si>
    <t>71514</t>
  </si>
  <si>
    <t>YMCA加茂こども園</t>
  </si>
  <si>
    <t>71515</t>
  </si>
  <si>
    <t>南光台すいせんこども園</t>
  </si>
  <si>
    <t>認定こども園　ろりぽっぷ保育園</t>
  </si>
  <si>
    <t>71307</t>
  </si>
  <si>
    <t>荒井あおばこども園</t>
  </si>
  <si>
    <t>71308</t>
  </si>
  <si>
    <t>幼保連携型認定こども園　光の子</t>
  </si>
  <si>
    <t>4～2月分</t>
    <rPh sb="3" eb="4">
      <t>ガツ</t>
    </rPh>
    <rPh sb="4" eb="5">
      <t>ブン</t>
    </rPh>
    <phoneticPr fontId="2"/>
  </si>
  <si>
    <t>02161</t>
  </si>
  <si>
    <t>仙台市青葉区旭ヶ丘１－３９－６</t>
  </si>
  <si>
    <t>富沢南なないろ保育園</t>
  </si>
  <si>
    <t>仙台市太白区柳生４－１２－１１</t>
  </si>
  <si>
    <t>中田なないろ保育園</t>
  </si>
  <si>
    <t>東京都千代田区神田駿河台４－６　御茶ノ水ソラシティ</t>
  </si>
  <si>
    <t>六郷保育園</t>
  </si>
  <si>
    <t>仙台市若林区六郷7-10</t>
  </si>
  <si>
    <t>一般社団法人保育アートラボ</t>
  </si>
  <si>
    <t>認定こども園　（※１号認定児童の預かり保育事業ではありません）</t>
    <rPh sb="0" eb="2">
      <t>ニンテイ</t>
    </rPh>
    <rPh sb="5" eb="6">
      <t>エン</t>
    </rPh>
    <rPh sb="10" eb="15">
      <t>ゴウニンテイジドウ</t>
    </rPh>
    <rPh sb="16" eb="17">
      <t>アズ</t>
    </rPh>
    <rPh sb="19" eb="21">
      <t>ホイク</t>
    </rPh>
    <rPh sb="21" eb="23">
      <t>ジギョウ</t>
    </rPh>
    <phoneticPr fontId="13"/>
  </si>
  <si>
    <t>幼保連携型認定こども園</t>
    <rPh sb="0" eb="1">
      <t>ヨウ</t>
    </rPh>
    <rPh sb="1" eb="2">
      <t>ホ</t>
    </rPh>
    <rPh sb="2" eb="5">
      <t>レンケイガタ</t>
    </rPh>
    <rPh sb="5" eb="7">
      <t>ニンテイ</t>
    </rPh>
    <rPh sb="10" eb="11">
      <t>エン</t>
    </rPh>
    <phoneticPr fontId="13"/>
  </si>
  <si>
    <r>
      <t>泉チェリーこども園</t>
    </r>
    <r>
      <rPr>
        <b/>
        <sz val="11"/>
        <rFont val="HGPｺﾞｼｯｸM"/>
        <family val="3"/>
        <charset val="128"/>
      </rPr>
      <t>　</t>
    </r>
    <rPh sb="0" eb="1">
      <t>イズミ</t>
    </rPh>
    <rPh sb="8" eb="9">
      <t>エン</t>
    </rPh>
    <phoneticPr fontId="1"/>
  </si>
  <si>
    <t>幼稚園型認定こども園</t>
    <rPh sb="0" eb="3">
      <t>ヨウチエン</t>
    </rPh>
    <rPh sb="3" eb="4">
      <t>ガタ</t>
    </rPh>
    <rPh sb="4" eb="6">
      <t>ニンテイ</t>
    </rPh>
    <rPh sb="9" eb="10">
      <t>エン</t>
    </rPh>
    <phoneticPr fontId="13"/>
  </si>
  <si>
    <t>認定こども園　仙台YMCA幼稚園</t>
    <rPh sb="0" eb="2">
      <t>ニンテイ</t>
    </rPh>
    <rPh sb="5" eb="6">
      <t>エン</t>
    </rPh>
    <rPh sb="7" eb="9">
      <t>センダイ</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</si>
  <si>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</si>
  <si>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</si>
  <si>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保育所型認定こども園</t>
    <rPh sb="0" eb="2">
      <t>ホイク</t>
    </rPh>
    <rPh sb="2" eb="3">
      <t>ショ</t>
    </rPh>
    <rPh sb="3" eb="4">
      <t>ガタ</t>
    </rPh>
    <rPh sb="4" eb="6">
      <t>ニンテイ</t>
    </rPh>
    <rPh sb="9" eb="10">
      <t>エン</t>
    </rPh>
    <phoneticPr fontId="13"/>
  </si>
  <si>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</si>
  <si>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認定ろりぽっぷこども園</t>
    <rPh sb="0" eb="2">
      <t>ニンテイ</t>
    </rPh>
    <rPh sb="10" eb="11">
      <t>エン</t>
    </rPh>
    <phoneticPr fontId="1"/>
  </si>
  <si>
    <t>72101</t>
  </si>
  <si>
    <t>72104</t>
  </si>
  <si>
    <t>72201</t>
  </si>
  <si>
    <t>72301</t>
  </si>
  <si>
    <t>72302</t>
  </si>
  <si>
    <t>72401</t>
  </si>
  <si>
    <t>72501</t>
  </si>
  <si>
    <t>72502</t>
  </si>
  <si>
    <t>72503</t>
  </si>
  <si>
    <t>幼稚園型認定こども園　いずみ松陵幼稚園</t>
  </si>
  <si>
    <t>72504</t>
  </si>
  <si>
    <t>幼稚園型認定こども園　南光幼稚園</t>
  </si>
  <si>
    <t>72505</t>
  </si>
  <si>
    <t>幼稚園型認定こども園　南光第二幼稚園</t>
  </si>
  <si>
    <t>72506</t>
  </si>
  <si>
    <t>幼稚園型認定こども園　南光シオン幼稚園</t>
  </si>
  <si>
    <t>72507</t>
  </si>
  <si>
    <t>幼稚園型認定こども園　南光紫陽幼稚園</t>
  </si>
  <si>
    <t>72605</t>
  </si>
  <si>
    <t>6</t>
    <phoneticPr fontId="2"/>
  </si>
  <si>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</si>
  <si>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</si>
  <si>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</si>
  <si>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</si>
  <si>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</si>
  <si>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</si>
  <si>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</si>
  <si>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</si>
  <si>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</si>
  <si>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</si>
  <si>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</si>
  <si>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</si>
  <si>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</si>
  <si>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</si>
  <si>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82"/>
  </si>
  <si>
    <t>仙台市宮城野区中野字大貝沼２０－１７</t>
  </si>
  <si>
    <t>学校法人立華学園</t>
  </si>
  <si>
    <t>仙台市青葉区栗生１－２５－１</t>
  </si>
  <si>
    <t>社会福祉法人幸生会</t>
  </si>
  <si>
    <t>認定こども園ナザレト愛児園</t>
    <rPh sb="0" eb="2">
      <t>ニンテイ</t>
    </rPh>
    <rPh sb="5" eb="6">
      <t>エン</t>
    </rPh>
    <rPh sb="10" eb="11">
      <t>アイ</t>
    </rPh>
    <rPh sb="11" eb="12">
      <t>ジ</t>
    </rPh>
    <rPh sb="12" eb="13">
      <t>エン</t>
    </rPh>
    <phoneticPr fontId="13"/>
  </si>
  <si>
    <t>仙台市宮城野区東仙台６－８－２０</t>
  </si>
  <si>
    <t>学校法人仙台百合学院</t>
  </si>
  <si>
    <t>さゆりこども園　</t>
    <rPh sb="6" eb="7">
      <t>エン</t>
    </rPh>
    <phoneticPr fontId="13"/>
  </si>
  <si>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</si>
  <si>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</si>
  <si>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</si>
  <si>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</si>
  <si>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</si>
  <si>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3"/>
  </si>
  <si>
    <t>仙台市宮城野区新田２－２０－３８</t>
  </si>
  <si>
    <t>学校法人清野学園　東盛幼稚園</t>
  </si>
  <si>
    <t>仙台市宮城野区出花１－２７９</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</si>
  <si>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</si>
  <si>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</si>
  <si>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</si>
  <si>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仙台市若林区荒井３－１５－９</t>
  </si>
  <si>
    <t>学校法人七郷学園</t>
  </si>
  <si>
    <t>幼保連携型認定こども園　荒井マーヤこども園</t>
    <rPh sb="0" eb="2">
      <t>ヨウホ</t>
    </rPh>
    <rPh sb="2" eb="7">
      <t>レンケイガタニンテイ</t>
    </rPh>
    <rPh sb="10" eb="11">
      <t>エン</t>
    </rPh>
    <rPh sb="12" eb="14">
      <t>アライ</t>
    </rPh>
    <rPh sb="20" eb="21">
      <t>エン</t>
    </rPh>
    <phoneticPr fontId="13"/>
  </si>
  <si>
    <t>仙台市若林区新寺３－８－５</t>
  </si>
  <si>
    <t>社会福祉法人仙慈会　荒井マーヤこども園</t>
  </si>
  <si>
    <t>仙台市青葉区葉山町８－１</t>
  </si>
  <si>
    <t>仙台市青葉区宮町１－４－４７</t>
    <rPh sb="0" eb="3">
      <t>センダイシ</t>
    </rPh>
    <rPh sb="3" eb="6">
      <t>アオバク</t>
    </rPh>
    <phoneticPr fontId="82"/>
  </si>
  <si>
    <t>仙台市若林区卸町2-1-17</t>
    <rPh sb="0" eb="3">
      <t>センダイシ</t>
    </rPh>
    <rPh sb="3" eb="6">
      <t>ワカバヤシク</t>
    </rPh>
    <rPh sb="6" eb="8">
      <t>オロシマチ</t>
    </rPh>
    <phoneticPr fontId="82"/>
  </si>
  <si>
    <t>社会福祉法人光の子福祉会</t>
    <rPh sb="6" eb="7">
      <t>ヒカリ</t>
    </rPh>
    <rPh sb="8" eb="9">
      <t>コ</t>
    </rPh>
    <rPh sb="9" eb="11">
      <t>フクシ</t>
    </rPh>
    <rPh sb="11" eb="12">
      <t>カイ</t>
    </rPh>
    <phoneticPr fontId="82"/>
  </si>
  <si>
    <t>認定こども園くり幼稚園くりっこ保育園</t>
    <rPh sb="0" eb="2">
      <t>ニンテイ</t>
    </rPh>
    <rPh sb="5" eb="6">
      <t>エン</t>
    </rPh>
    <rPh sb="8" eb="11">
      <t>ヨウチエン</t>
    </rPh>
    <rPh sb="15" eb="18">
      <t>ホイクエン</t>
    </rPh>
    <phoneticPr fontId="1"/>
  </si>
  <si>
    <t>仙台市太白区西中田６－８－２０</t>
  </si>
  <si>
    <t>学校法人前田学園</t>
  </si>
  <si>
    <t>仙台市太白区八木山緑町２１－１０</t>
  </si>
  <si>
    <t>学校法人仙台こひつじ学園</t>
  </si>
  <si>
    <t>　</t>
  </si>
  <si>
    <t>学校法人清泉学園</t>
  </si>
  <si>
    <t>仙台市太白区西多賀３－１－２０</t>
  </si>
  <si>
    <t>社会福祉法人北杜福祉会</t>
  </si>
  <si>
    <t>太白すぎのここども園　</t>
    <rPh sb="0" eb="2">
      <t>タイハク</t>
    </rPh>
    <rPh sb="9" eb="10">
      <t>エン</t>
    </rPh>
    <phoneticPr fontId="13"/>
  </si>
  <si>
    <t>柴田郡村田町大字足立字上ヶ戸１７－５</t>
  </si>
  <si>
    <t>バンビの森こども園　</t>
    <rPh sb="4" eb="5">
      <t>モリ</t>
    </rPh>
    <rPh sb="8" eb="9">
      <t>エン</t>
    </rPh>
    <phoneticPr fontId="13"/>
  </si>
  <si>
    <t>仙台市太白区中田４－１－３－１</t>
  </si>
  <si>
    <t>社会福祉法人銀杏の会</t>
  </si>
  <si>
    <t>仙台市青葉区立町９－７</t>
  </si>
  <si>
    <t>社会福祉法人YMCA福祉会</t>
    <rPh sb="10" eb="12">
      <t>フクシ</t>
    </rPh>
    <rPh sb="12" eb="13">
      <t>カイ</t>
    </rPh>
    <phoneticPr fontId="82"/>
  </si>
  <si>
    <t>幼保連携型認定こども園　やかまし村　</t>
    <rPh sb="0" eb="2">
      <t>ヨウホ</t>
    </rPh>
    <rPh sb="2" eb="5">
      <t>レンケイガタ</t>
    </rPh>
    <rPh sb="5" eb="7">
      <t>ニンテイ</t>
    </rPh>
    <rPh sb="10" eb="11">
      <t>エン</t>
    </rPh>
    <rPh sb="16" eb="17">
      <t>ムラ</t>
    </rPh>
    <phoneticPr fontId="1"/>
  </si>
  <si>
    <t>仙台市太白区西多賀３－1－２０</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</si>
  <si>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3"/>
  </si>
  <si>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</si>
  <si>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</si>
  <si>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3"/>
  </si>
  <si>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</si>
  <si>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</si>
  <si>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</si>
  <si>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</si>
  <si>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82"/>
  </si>
  <si>
    <t>仙台市青葉区栗生１－２５－１</t>
    <rPh sb="0" eb="3">
      <t>センダイシ</t>
    </rPh>
    <rPh sb="3" eb="6">
      <t>アオバク</t>
    </rPh>
    <phoneticPr fontId="82"/>
  </si>
  <si>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</si>
  <si>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</si>
  <si>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1"/>
  </si>
  <si>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</si>
  <si>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</si>
  <si>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3"/>
  </si>
  <si>
    <t>仙台市宮城野区燕沢１－１５－２５</t>
  </si>
  <si>
    <t>学校法人清野学園　東仙台幼稚園</t>
  </si>
  <si>
    <t>72202</t>
  </si>
  <si>
    <t>上田子幼稚園</t>
    <rPh sb="0" eb="1">
      <t>カミ</t>
    </rPh>
    <rPh sb="1" eb="3">
      <t>タゴ</t>
    </rPh>
    <rPh sb="3" eb="6">
      <t>ヨウチエン</t>
    </rPh>
    <phoneticPr fontId="1"/>
  </si>
  <si>
    <t>仙台市宮城野区田子3-13-36</t>
    <rPh sb="0" eb="3">
      <t>センダイシ</t>
    </rPh>
    <rPh sb="3" eb="7">
      <t>ミヤギノク</t>
    </rPh>
    <rPh sb="7" eb="9">
      <t>タゴ</t>
    </rPh>
    <phoneticPr fontId="82"/>
  </si>
  <si>
    <t>学校法人庄司学園　上田子幼稚園</t>
    <rPh sb="4" eb="6">
      <t>ショウジ</t>
    </rPh>
    <rPh sb="6" eb="8">
      <t>ガクエン</t>
    </rPh>
    <rPh sb="9" eb="10">
      <t>カミ</t>
    </rPh>
    <rPh sb="10" eb="12">
      <t>タゴ</t>
    </rPh>
    <rPh sb="12" eb="15">
      <t>ヨウチエン</t>
    </rPh>
    <phoneticPr fontId="82"/>
  </si>
  <si>
    <t>認定こども園　るり幼稚園</t>
    <rPh sb="0" eb="2">
      <t>ニンテイ</t>
    </rPh>
    <rPh sb="5" eb="6">
      <t>エン</t>
    </rPh>
    <rPh sb="9" eb="12">
      <t>ヨウチエン</t>
    </rPh>
    <phoneticPr fontId="13"/>
  </si>
  <si>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</si>
  <si>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</si>
  <si>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1"/>
  </si>
  <si>
    <t>仙台市若林区木ノ下1-25-25</t>
    <rPh sb="0" eb="3">
      <t>センダイシ</t>
    </rPh>
    <rPh sb="3" eb="6">
      <t>ワカバヤシク</t>
    </rPh>
    <rPh sb="6" eb="7">
      <t>キ</t>
    </rPh>
    <rPh sb="8" eb="9">
      <t>シタ</t>
    </rPh>
    <phoneticPr fontId="82"/>
  </si>
  <si>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82"/>
  </si>
  <si>
    <t>72303</t>
  </si>
  <si>
    <t>認定こども園ドリーム幼稚園</t>
    <rPh sb="0" eb="2">
      <t>ニンテイ</t>
    </rPh>
    <rPh sb="5" eb="6">
      <t>エン</t>
    </rPh>
    <rPh sb="10" eb="13">
      <t>ヨウチエン</t>
    </rPh>
    <phoneticPr fontId="14"/>
  </si>
  <si>
    <t>仙台市若林区下飯田字築道11</t>
    <rPh sb="0" eb="3">
      <t>センダイシ</t>
    </rPh>
    <rPh sb="3" eb="6">
      <t>ワカバヤシク</t>
    </rPh>
    <rPh sb="6" eb="7">
      <t>シモ</t>
    </rPh>
    <rPh sb="7" eb="9">
      <t>イイダ</t>
    </rPh>
    <rPh sb="9" eb="10">
      <t>アザ</t>
    </rPh>
    <rPh sb="10" eb="12">
      <t>ツイドウ</t>
    </rPh>
    <phoneticPr fontId="82"/>
  </si>
  <si>
    <t>学校法人六郷学園　ドリーム幼稚園</t>
    <rPh sb="4" eb="6">
      <t>ロクゴウ</t>
    </rPh>
    <rPh sb="6" eb="8">
      <t>ガクエン</t>
    </rPh>
    <rPh sb="13" eb="16">
      <t>ヨウチエン</t>
    </rPh>
    <phoneticPr fontId="82"/>
  </si>
  <si>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</si>
  <si>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14"/>
  </si>
  <si>
    <t>仙台市若林区荒井３－１５－９</t>
    <rPh sb="0" eb="3">
      <t>センダイシ</t>
    </rPh>
    <rPh sb="3" eb="6">
      <t>ワカバヤシク</t>
    </rPh>
    <phoneticPr fontId="82"/>
  </si>
  <si>
    <t>学校法人七郷学園　七郷幼稚園</t>
    <rPh sb="4" eb="6">
      <t>シチゴウ</t>
    </rPh>
    <rPh sb="6" eb="8">
      <t>ガクエン</t>
    </rPh>
    <rPh sb="9" eb="11">
      <t>シチゴウ</t>
    </rPh>
    <rPh sb="11" eb="14">
      <t>ヨウチエン</t>
    </rPh>
    <phoneticPr fontId="82"/>
  </si>
  <si>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</si>
  <si>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仙台市太白区四郎丸字吹上２３</t>
  </si>
  <si>
    <t>宗教法人真宗大谷派　宝林寺　若竹幼稚園</t>
    <rPh sb="0" eb="2">
      <t>シュウキョウ</t>
    </rPh>
    <rPh sb="2" eb="4">
      <t>ホウジン</t>
    </rPh>
    <phoneticPr fontId="83"/>
  </si>
  <si>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</si>
  <si>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</si>
  <si>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</si>
  <si>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</si>
  <si>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</si>
  <si>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</si>
  <si>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</si>
  <si>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</si>
  <si>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</si>
  <si>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</si>
  <si>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</si>
  <si>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</si>
  <si>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</si>
  <si>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</si>
  <si>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</si>
  <si>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14"/>
  </si>
  <si>
    <t>仙台市泉区寺岡六丁の目7-6</t>
    <rPh sb="0" eb="3">
      <t>センダイシ</t>
    </rPh>
    <rPh sb="3" eb="5">
      <t>イズミク</t>
    </rPh>
    <rPh sb="5" eb="7">
      <t>テラオカ</t>
    </rPh>
    <rPh sb="7" eb="9">
      <t>ロクチョウ</t>
    </rPh>
    <rPh sb="10" eb="11">
      <t>メ</t>
    </rPh>
    <phoneticPr fontId="82"/>
  </si>
  <si>
    <t>学校法人菅原学園</t>
    <rPh sb="4" eb="6">
      <t>スガワラ</t>
    </rPh>
    <rPh sb="6" eb="8">
      <t>ガクエン</t>
    </rPh>
    <phoneticPr fontId="82"/>
  </si>
  <si>
    <t>認定こども園友愛幼稚園</t>
    <rPh sb="0" eb="2">
      <t>ニンテイ</t>
    </rPh>
    <rPh sb="5" eb="6">
      <t>エン</t>
    </rPh>
    <rPh sb="6" eb="8">
      <t>ユウアイ</t>
    </rPh>
    <rPh sb="8" eb="11">
      <t>ヨウチエン</t>
    </rPh>
    <phoneticPr fontId="1"/>
  </si>
  <si>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</si>
  <si>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</si>
  <si>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</si>
  <si>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</si>
  <si>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82"/>
  </si>
  <si>
    <t>学校法人曽根学園</t>
    <rPh sb="4" eb="6">
      <t>ソネ</t>
    </rPh>
    <rPh sb="6" eb="8">
      <t>ガクエン</t>
    </rPh>
    <phoneticPr fontId="82"/>
  </si>
  <si>
    <t>仙台市青葉区中山2-17-1</t>
    <rPh sb="0" eb="3">
      <t>センダイシ</t>
    </rPh>
    <rPh sb="3" eb="6">
      <t>アオバク</t>
    </rPh>
    <rPh sb="6" eb="8">
      <t>ナカヤマ</t>
    </rPh>
    <phoneticPr fontId="82"/>
  </si>
  <si>
    <t>社会福祉法人中山福祉会</t>
    <rPh sb="6" eb="8">
      <t>ナカヤマ</t>
    </rPh>
    <rPh sb="8" eb="10">
      <t>フクシ</t>
    </rPh>
    <rPh sb="10" eb="11">
      <t>カイ</t>
    </rPh>
    <phoneticPr fontId="82"/>
  </si>
  <si>
    <t>73104</t>
  </si>
  <si>
    <t>仙台らぴあこども園</t>
    <rPh sb="0" eb="2">
      <t>センダイ</t>
    </rPh>
    <rPh sb="8" eb="9">
      <t>エン</t>
    </rPh>
    <phoneticPr fontId="1"/>
  </si>
  <si>
    <t>仙台市泉区上谷刈1-6-30</t>
    <rPh sb="0" eb="3">
      <t>センダイシ</t>
    </rPh>
    <rPh sb="3" eb="5">
      <t>イズミク</t>
    </rPh>
    <rPh sb="5" eb="6">
      <t>カミ</t>
    </rPh>
    <rPh sb="6" eb="7">
      <t>タニ</t>
    </rPh>
    <rPh sb="7" eb="8">
      <t>カリ</t>
    </rPh>
    <phoneticPr fontId="82"/>
  </si>
  <si>
    <t>特定非営利活動法人こどもステーション・ＭＩＹＡＧＩ</t>
  </si>
  <si>
    <t>73105</t>
  </si>
  <si>
    <t>ロリポップクラブマザリーズ電力ビル園</t>
    <rPh sb="13" eb="15">
      <t>デンリョク</t>
    </rPh>
    <rPh sb="17" eb="18">
      <t>エン</t>
    </rPh>
    <phoneticPr fontId="9"/>
  </si>
  <si>
    <t>73106</t>
  </si>
  <si>
    <t>認定こども園 八幡こばと園</t>
    <rPh sb="7" eb="9">
      <t>ヤハタ</t>
    </rPh>
    <rPh sb="12" eb="13">
      <t>エン</t>
    </rPh>
    <phoneticPr fontId="14"/>
  </si>
  <si>
    <t>仙台市宮城野区新田東2-5-5</t>
    <rPh sb="0" eb="3">
      <t>センダイシ</t>
    </rPh>
    <rPh sb="3" eb="7">
      <t>ミヤギノク</t>
    </rPh>
    <rPh sb="7" eb="9">
      <t>シンデン</t>
    </rPh>
    <rPh sb="9" eb="10">
      <t>ヒガシ</t>
    </rPh>
    <phoneticPr fontId="82"/>
  </si>
  <si>
    <t>社会福祉法人仙台市民生児童委員会</t>
    <rPh sb="9" eb="11">
      <t>ミンセイ</t>
    </rPh>
    <rPh sb="11" eb="13">
      <t>ジドウ</t>
    </rPh>
    <rPh sb="13" eb="16">
      <t>イインカイ</t>
    </rPh>
    <phoneticPr fontId="82"/>
  </si>
  <si>
    <t>73107</t>
  </si>
  <si>
    <t>仙台市青葉区昭和町４番１１号</t>
  </si>
  <si>
    <t>社会福祉法人未来福祉会</t>
  </si>
  <si>
    <t>仙台市宮城野区枡江８－１０</t>
  </si>
  <si>
    <t>童和保育サービス株式会社</t>
  </si>
  <si>
    <t>ちゃいるどらんど岩切こども園</t>
    <rPh sb="8" eb="10">
      <t>イワキリ</t>
    </rPh>
    <rPh sb="13" eb="14">
      <t>エン</t>
    </rPh>
    <phoneticPr fontId="13"/>
  </si>
  <si>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</si>
  <si>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</si>
  <si>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</si>
  <si>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</si>
  <si>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1"/>
  </si>
  <si>
    <t>仙台市宮城野区田子２－１０－２</t>
  </si>
  <si>
    <t>株式会社エコエネルギー普及協会</t>
  </si>
  <si>
    <t>ミッキー榴岡公園前こども園</t>
    <rPh sb="8" eb="9">
      <t>マエ</t>
    </rPh>
    <phoneticPr fontId="1"/>
  </si>
  <si>
    <t>仙台市青葉区昭和町4-11</t>
    <rPh sb="0" eb="3">
      <t>センダイシ</t>
    </rPh>
    <rPh sb="3" eb="6">
      <t>アオバク</t>
    </rPh>
    <rPh sb="6" eb="9">
      <t>ショウワマチ</t>
    </rPh>
    <phoneticPr fontId="82"/>
  </si>
  <si>
    <t>仙台市泉区北中山4-26-18</t>
    <rPh sb="0" eb="3">
      <t>センダイシ</t>
    </rPh>
    <rPh sb="3" eb="5">
      <t>イズミク</t>
    </rPh>
    <rPh sb="5" eb="8">
      <t>キタナカヤマ</t>
    </rPh>
    <phoneticPr fontId="82"/>
  </si>
  <si>
    <t>社会福祉法人太陽の丘福祉会</t>
    <rPh sb="6" eb="8">
      <t>タイヨウ</t>
    </rPh>
    <rPh sb="9" eb="10">
      <t>オカ</t>
    </rPh>
    <rPh sb="10" eb="12">
      <t>フクシ</t>
    </rPh>
    <rPh sb="12" eb="13">
      <t>カイ</t>
    </rPh>
    <phoneticPr fontId="82"/>
  </si>
  <si>
    <t>仙台市宮城野区新田東１－８－４</t>
    <rPh sb="0" eb="3">
      <t>センダイシ</t>
    </rPh>
    <rPh sb="3" eb="7">
      <t>ミヤギノク</t>
    </rPh>
    <rPh sb="7" eb="9">
      <t>シンデン</t>
    </rPh>
    <phoneticPr fontId="82"/>
  </si>
  <si>
    <t>認定こども園れいんぼーなーさりー田子館</t>
    <rPh sb="0" eb="2">
      <t>ニンテイ</t>
    </rPh>
    <rPh sb="5" eb="6">
      <t>エン</t>
    </rPh>
    <phoneticPr fontId="1"/>
  </si>
  <si>
    <t>仙台市宮城野区田子２－１０－２</t>
    <rPh sb="0" eb="3">
      <t>センダイシ</t>
    </rPh>
    <rPh sb="3" eb="7">
      <t>ミヤギノク</t>
    </rPh>
    <phoneticPr fontId="82"/>
  </si>
  <si>
    <t>株式会社エコエネルギー普及協会</t>
    <rPh sb="11" eb="13">
      <t>フキュウ</t>
    </rPh>
    <rPh sb="13" eb="15">
      <t>キョウカイ</t>
    </rPh>
    <phoneticPr fontId="82"/>
  </si>
  <si>
    <t>小田原ことりのうたこども園</t>
  </si>
  <si>
    <t>仙台市宮城野区小田原2-1-32</t>
    <rPh sb="0" eb="3">
      <t>センダイシ</t>
    </rPh>
    <rPh sb="3" eb="7">
      <t>ミヤギノク</t>
    </rPh>
    <rPh sb="7" eb="10">
      <t>オダワラ</t>
    </rPh>
    <phoneticPr fontId="82"/>
  </si>
  <si>
    <t>トータルアート株式会社</t>
  </si>
  <si>
    <t>73215</t>
  </si>
  <si>
    <t>認定こども園 新田こばと園</t>
    <rPh sb="7" eb="9">
      <t>シンデン</t>
    </rPh>
    <rPh sb="12" eb="13">
      <t>エン</t>
    </rPh>
    <phoneticPr fontId="14"/>
  </si>
  <si>
    <t>73216</t>
  </si>
  <si>
    <t>アスク小鶴新田こども園</t>
    <rPh sb="3" eb="4">
      <t>チイ</t>
    </rPh>
    <rPh sb="4" eb="5">
      <t>ツル</t>
    </rPh>
    <rPh sb="5" eb="7">
      <t>シンデン</t>
    </rPh>
    <rPh sb="10" eb="11">
      <t>エン</t>
    </rPh>
    <phoneticPr fontId="14"/>
  </si>
  <si>
    <t>愛知県名古屋市東区葵3-15-31</t>
    <rPh sb="0" eb="3">
      <t>アイチケン</t>
    </rPh>
    <rPh sb="3" eb="7">
      <t>ナゴヤシ</t>
    </rPh>
    <rPh sb="7" eb="9">
      <t>ヒガシク</t>
    </rPh>
    <rPh sb="9" eb="10">
      <t>アオイ</t>
    </rPh>
    <phoneticPr fontId="82"/>
  </si>
  <si>
    <t>株式会社日本保育サービス</t>
    <rPh sb="4" eb="8">
      <t>ニホンホイク</t>
    </rPh>
    <phoneticPr fontId="82"/>
  </si>
  <si>
    <t>73217</t>
  </si>
  <si>
    <t>つばめこども園</t>
    <rPh sb="6" eb="7">
      <t>エン</t>
    </rPh>
    <phoneticPr fontId="14"/>
  </si>
  <si>
    <t>社会福祉法人喬希会</t>
    <rPh sb="6" eb="7">
      <t>タカ</t>
    </rPh>
    <rPh sb="7" eb="8">
      <t>キ</t>
    </rPh>
    <rPh sb="8" eb="9">
      <t>カイ</t>
    </rPh>
    <phoneticPr fontId="82"/>
  </si>
  <si>
    <t>ちゃいるどらんど荒井こども園</t>
    <rPh sb="8" eb="10">
      <t>アライ</t>
    </rPh>
    <rPh sb="13" eb="14">
      <t>エン</t>
    </rPh>
    <phoneticPr fontId="13"/>
  </si>
  <si>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</si>
  <si>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</si>
  <si>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</si>
  <si>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</si>
  <si>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</si>
  <si>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83"/>
  </si>
  <si>
    <t>仙台市若林区伊在3-9-4</t>
    <rPh sb="0" eb="3">
      <t>センダイシ</t>
    </rPh>
    <rPh sb="3" eb="6">
      <t>ワカバヤシク</t>
    </rPh>
    <rPh sb="6" eb="8">
      <t>イザイ</t>
    </rPh>
    <phoneticPr fontId="82"/>
  </si>
  <si>
    <t>社会福祉法人にじいろ会</t>
    <rPh sb="10" eb="11">
      <t>カイ</t>
    </rPh>
    <phoneticPr fontId="82"/>
  </si>
  <si>
    <t>73310</t>
  </si>
  <si>
    <t>あっぷる荒井こども園</t>
    <rPh sb="4" eb="6">
      <t>アライ</t>
    </rPh>
    <rPh sb="9" eb="10">
      <t>エン</t>
    </rPh>
    <phoneticPr fontId="1"/>
  </si>
  <si>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82"/>
  </si>
  <si>
    <t>社会福祉法人千代福祉会</t>
    <rPh sb="6" eb="8">
      <t>チヨ</t>
    </rPh>
    <rPh sb="8" eb="10">
      <t>フクシ</t>
    </rPh>
    <rPh sb="10" eb="11">
      <t>カイ</t>
    </rPh>
    <phoneticPr fontId="82"/>
  </si>
  <si>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</si>
  <si>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</si>
  <si>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</si>
  <si>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</si>
  <si>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</si>
  <si>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</si>
  <si>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82"/>
  </si>
  <si>
    <t>株式会社仙台進学プラザ</t>
    <rPh sb="4" eb="6">
      <t>センダイ</t>
    </rPh>
    <rPh sb="6" eb="8">
      <t>シンガク</t>
    </rPh>
    <phoneticPr fontId="82"/>
  </si>
  <si>
    <t>73406</t>
  </si>
  <si>
    <t>ロリポップクラブマザリーズ柳生</t>
    <rPh sb="13" eb="15">
      <t>ヤギュウ</t>
    </rPh>
    <phoneticPr fontId="9"/>
  </si>
  <si>
    <t>73407</t>
  </si>
  <si>
    <t>八木山あおばこども園</t>
    <rPh sb="0" eb="3">
      <t>ヤギヤマ</t>
    </rPh>
    <rPh sb="9" eb="10">
      <t>エン</t>
    </rPh>
    <phoneticPr fontId="14"/>
  </si>
  <si>
    <t>73408</t>
  </si>
  <si>
    <t>アスク長町南こども園</t>
    <rPh sb="3" eb="5">
      <t>ナガマチ</t>
    </rPh>
    <rPh sb="5" eb="6">
      <t>ミナミ</t>
    </rPh>
    <rPh sb="9" eb="10">
      <t>エン</t>
    </rPh>
    <phoneticPr fontId="14"/>
  </si>
  <si>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</si>
  <si>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</si>
  <si>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</si>
  <si>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</si>
  <si>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</si>
  <si>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</si>
  <si>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82"/>
  </si>
  <si>
    <t>社会福祉法人あおぞら会</t>
    <rPh sb="10" eb="11">
      <t>カイ</t>
    </rPh>
    <phoneticPr fontId="82"/>
  </si>
  <si>
    <t>仙台市青葉区昭和町3-15</t>
    <rPh sb="0" eb="3">
      <t>センダイシ</t>
    </rPh>
    <rPh sb="3" eb="6">
      <t>アオバク</t>
    </rPh>
    <rPh sb="6" eb="9">
      <t>ショウワマチ</t>
    </rPh>
    <phoneticPr fontId="82"/>
  </si>
  <si>
    <t>仙台市泉区松森字中道10</t>
    <rPh sb="0" eb="3">
      <t>センダイシ</t>
    </rPh>
    <rPh sb="3" eb="5">
      <t>イズミク</t>
    </rPh>
    <rPh sb="5" eb="7">
      <t>マツモリ</t>
    </rPh>
    <rPh sb="7" eb="8">
      <t>アザ</t>
    </rPh>
    <rPh sb="8" eb="10">
      <t>ナカミチ</t>
    </rPh>
    <phoneticPr fontId="82"/>
  </si>
  <si>
    <t>株式会社ゆめぽけっと</t>
  </si>
  <si>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</si>
  <si>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</si>
  <si>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83"/>
  </si>
  <si>
    <t>73603</t>
  </si>
  <si>
    <t>あっぷる愛子こども園</t>
    <rPh sb="4" eb="6">
      <t>アヤシ</t>
    </rPh>
    <rPh sb="9" eb="10">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</si>
</sst>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
    <numFmt numFmtId="179" formatCode="0_);[Red]\(0\)"/>
    <numFmt numFmtId="180" formatCode="#,##0;&quot;△ &quot;#,##0"/>
    <numFmt numFmtId="181" formatCode="#,##0_ ;[Red]\-#,##0\ "/>
    <numFmt numFmtId="182" formatCode="#,###&quot;ヶ月&quot;"/>
    <numFmt numFmtId="183" formatCode="[DBNum3]#"/>
    <numFmt numFmtId="184" formatCode="[DBNum3]#,##0;[DBNum3]&quot;△ &quot;#,##0"/>
    <numFmt numFmtId="185" formatCode="#,##0&quot;日&quot;"/>
    <numFmt numFmtId="186" formatCode="#,##0&quot;円&quot;"/>
  </numFmts>
  <fonts count="84">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
      <sz val="11"/>
      <name val="ＭＳ 明朝"/>
      <family val="1"/>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11"/>
      <color indexed="8"/>
      <name val="ＭＳ Ｐゴシック"/>
      <family val="3"/>
      <charset val="128"/>
    </font>
    <font>
      <b/>
      <sz val="14"/>
      <color indexed="81"/>
      <name val="MS P ゴシック"/>
      <family val="3"/>
      <charset val="128"/>
    </font>
    <font>
      <b/>
      <sz val="14"/>
      <color indexed="81"/>
      <name val="ＭＳ Ｐゴシック"/>
      <family val="3"/>
      <charset val="128"/>
    </font>
    <font>
      <b/>
      <sz val="16"/>
      <name val="ＭＳ 明朝"/>
      <family val="1"/>
      <charset val="128"/>
    </font>
    <font>
      <sz val="10"/>
      <name val="ＭＳ 明朝"/>
      <family val="1"/>
      <charset val="128"/>
    </font>
    <font>
      <sz val="12"/>
      <color theme="1"/>
      <name val="ＭＳ 明朝"/>
      <family val="1"/>
      <charset val="128"/>
    </font>
    <font>
      <sz val="14"/>
      <color theme="1"/>
      <name val="HGSｺﾞｼｯｸM"/>
      <family val="3"/>
      <charset val="128"/>
    </font>
    <font>
      <sz val="14"/>
      <name val="HGSｺﾞｼｯｸM"/>
      <family val="3"/>
      <charset val="128"/>
    </font>
    <font>
      <sz val="12"/>
      <name val="HGｺﾞｼｯｸM"/>
      <family val="3"/>
      <charset val="128"/>
    </font>
    <font>
      <b/>
      <sz val="12"/>
      <name val="HGｺﾞｼｯｸM"/>
      <family val="3"/>
      <charset val="128"/>
    </font>
    <font>
      <sz val="16"/>
      <name val="HGｺﾞｼｯｸM"/>
      <family val="3"/>
      <charset val="128"/>
    </font>
    <font>
      <sz val="11"/>
      <name val="HGｺﾞｼｯｸM"/>
      <family val="3"/>
      <charset val="128"/>
    </font>
    <font>
      <sz val="22"/>
      <name val="HGｺﾞｼｯｸM"/>
      <family val="3"/>
      <charset val="128"/>
    </font>
    <font>
      <sz val="26"/>
      <name val="HGｺﾞｼｯｸM"/>
      <family val="3"/>
      <charset val="128"/>
    </font>
    <font>
      <sz val="18"/>
      <name val="HGｺﾞｼｯｸM"/>
      <family val="3"/>
      <charset val="128"/>
    </font>
    <font>
      <sz val="20"/>
      <name val="HGｺﾞｼｯｸM"/>
      <family val="3"/>
      <charset val="128"/>
    </font>
    <font>
      <sz val="24"/>
      <name val="HGｺﾞｼｯｸM"/>
      <family val="3"/>
      <charset val="128"/>
    </font>
    <font>
      <b/>
      <sz val="22"/>
      <name val="HGｺﾞｼｯｸM"/>
      <family val="3"/>
      <charset val="128"/>
    </font>
    <font>
      <b/>
      <sz val="16"/>
      <color indexed="81"/>
      <name val="MS P ゴシック"/>
      <family val="3"/>
      <charset val="128"/>
    </font>
    <font>
      <b/>
      <sz val="10"/>
      <name val="HGｺﾞｼｯｸM"/>
      <family val="3"/>
      <charset val="128"/>
    </font>
    <font>
      <b/>
      <sz val="11"/>
      <name val="HGｺﾞｼｯｸM"/>
      <family val="3"/>
      <charset val="128"/>
    </font>
    <font>
      <b/>
      <sz val="16"/>
      <name val="HGｺﾞｼｯｸM"/>
      <family val="3"/>
      <charset val="128"/>
    </font>
    <font>
      <b/>
      <sz val="20"/>
      <name val="HGｺﾞｼｯｸM"/>
      <family val="3"/>
      <charset val="128"/>
    </font>
    <font>
      <sz val="14"/>
      <name val="HGｺﾞｼｯｸM"/>
      <family val="3"/>
      <charset val="128"/>
    </font>
    <font>
      <sz val="22"/>
      <name val="HGSｺﾞｼｯｸM"/>
      <family val="3"/>
      <charset val="128"/>
    </font>
    <font>
      <sz val="26"/>
      <name val="HGSｺﾞｼｯｸM"/>
      <family val="3"/>
      <charset val="128"/>
    </font>
    <font>
      <sz val="18"/>
      <name val="HGSｺﾞｼｯｸM"/>
      <family val="3"/>
      <charset val="128"/>
    </font>
    <font>
      <sz val="20"/>
      <name val="HGSｺﾞｼｯｸM"/>
      <family val="3"/>
      <charset val="128"/>
    </font>
    <font>
      <sz val="24"/>
      <name val="HGSｺﾞｼｯｸM"/>
      <family val="3"/>
      <charset val="128"/>
    </font>
    <font>
      <b/>
      <sz val="22"/>
      <name val="HGSｺﾞｼｯｸM"/>
      <family val="3"/>
      <charset val="128"/>
    </font>
    <font>
      <sz val="28"/>
      <name val="HGｺﾞｼｯｸM"/>
      <family val="3"/>
      <charset val="128"/>
    </font>
    <font>
      <sz val="20"/>
      <color rgb="FFFF0000"/>
      <name val="HGｺﾞｼｯｸM"/>
      <family val="3"/>
      <charset val="128"/>
    </font>
    <font>
      <b/>
      <sz val="22"/>
      <color rgb="FFFF0000"/>
      <name val="HGｺﾞｼｯｸM"/>
      <family val="3"/>
      <charset val="128"/>
    </font>
    <font>
      <sz val="10"/>
      <name val="HGｺﾞｼｯｸM"/>
      <family val="3"/>
      <charset val="128"/>
    </font>
    <font>
      <b/>
      <sz val="24"/>
      <name val="HGｺﾞｼｯｸM"/>
      <family val="3"/>
      <charset val="128"/>
    </font>
    <font>
      <b/>
      <sz val="26"/>
      <name val="HGｺﾞｼｯｸM"/>
      <family val="3"/>
      <charset val="128"/>
    </font>
    <font>
      <b/>
      <sz val="26"/>
      <name val="HGSｺﾞｼｯｸM"/>
      <family val="3"/>
      <charset val="128"/>
    </font>
    <font>
      <b/>
      <sz val="11"/>
      <color indexed="81"/>
      <name val="MS P ゴシック"/>
      <family val="3"/>
      <charset val="128"/>
    </font>
    <font>
      <b/>
      <sz val="9"/>
      <color indexed="81"/>
      <name val="MS P ゴシック"/>
      <family val="3"/>
      <charset val="128"/>
    </font>
    <font>
      <b/>
      <sz val="12"/>
      <color indexed="81"/>
      <name val="MS P ゴシック"/>
      <family val="3"/>
      <charset val="128"/>
    </font>
    <font>
      <u/>
      <sz val="12"/>
      <name val="HGSｺﾞｼｯｸM"/>
      <family val="3"/>
      <charset val="128"/>
    </font>
    <font>
      <b/>
      <sz val="12"/>
      <name val="ＭＳ 明朝"/>
      <family val="1"/>
      <charset val="128"/>
    </font>
    <font>
      <sz val="11"/>
      <name val="HGPｺﾞｼｯｸM"/>
      <family val="3"/>
      <charset val="128"/>
    </font>
    <font>
      <sz val="9"/>
      <name val="HGPｺﾞｼｯｸM"/>
      <family val="3"/>
      <charset val="128"/>
    </font>
    <font>
      <sz val="12"/>
      <name val="HGPｺﾞｼｯｸM"/>
      <family val="3"/>
      <charset val="128"/>
    </font>
    <font>
      <b/>
      <sz val="14"/>
      <name val="ＭＳ 明朝"/>
      <family val="1"/>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8"/>
      <name val="游ゴシック"/>
      <family val="3"/>
      <charset val="128"/>
    </font>
    <font>
      <sz val="9"/>
      <name val="游ゴシック"/>
      <family val="3"/>
      <charset val="128"/>
    </font>
    <font>
      <sz val="11"/>
      <color theme="1"/>
      <name val="游ゴシック"/>
      <family val="3"/>
      <charset val="128"/>
    </font>
    <font>
      <b/>
      <sz val="11"/>
      <color indexed="81"/>
      <name val="ＭＳ Ｐゴシック"/>
      <family val="3"/>
      <charset val="128"/>
      <scheme val="minor"/>
    </font>
    <font>
      <b/>
      <sz val="9"/>
      <color indexed="81"/>
      <name val="ＭＳ Ｐゴシック"/>
      <family val="3"/>
      <charset val="128"/>
      <scheme val="minor"/>
    </font>
    <font>
      <b/>
      <sz val="14"/>
      <name val="游ゴシック"/>
      <family val="3"/>
      <charset val="128"/>
    </font>
    <font>
      <b/>
      <sz val="11"/>
      <name val="HGPｺﾞｼｯｸM"/>
      <family val="3"/>
      <charset val="128"/>
    </font>
    <font>
      <sz val="9"/>
      <name val="HGSｺﾞｼｯｸM"/>
      <family val="3"/>
      <charset val="128"/>
    </font>
    <font>
      <sz val="6"/>
      <name val="ＭＳ Ｐゴシック"/>
      <family val="2"/>
      <charset val="128"/>
      <scheme val="minor"/>
    </font>
    <font>
      <b/>
      <sz val="22"/>
      <name val="ＭＳ 明朝"/>
      <family val="1"/>
      <charset val="128"/>
    </font>
    <font>
      <b/>
      <u/>
      <sz val="12"/>
      <name val="ＭＳ 明朝"/>
      <family val="1"/>
      <charset val="128"/>
    </font>
    <font>
      <sz val="6"/>
      <name val="ＭＳ Ｐゴシック"/>
      <family val="2"/>
      <charset val="128"/>
    </font>
    <font>
      <sz val="10"/>
      <name val="HGPｺﾞｼｯｸM"/>
      <family val="3"/>
      <charset val="128"/>
    </font>
    <font>
      <sz val="20"/>
      <color indexed="81"/>
      <name val="ＭＳ Ｐゴシック"/>
      <family val="3"/>
      <charset val="128"/>
    </font>
    <font>
      <sz val="10.5"/>
      <name val="Century"/>
      <family val="1"/>
    </font>
  </fonts>
  <fills count="13">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5" tint="0.59999389629810485"/>
        <bgColor indexed="64"/>
      </patternFill>
    </fill>
  </fills>
  <borders count="318">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hair">
        <color indexed="64"/>
      </top>
      <bottom style="thin">
        <color indexed="64"/>
      </bottom>
      <diagonal/>
    </border>
    <border>
      <left style="thin">
        <color indexed="8"/>
      </left>
      <right style="hair">
        <color indexed="64"/>
      </right>
      <top style="hair">
        <color indexed="64"/>
      </top>
      <bottom style="thin">
        <color indexed="64"/>
      </bottom>
      <diagonal/>
    </border>
    <border>
      <left/>
      <right style="medium">
        <color indexed="8"/>
      </right>
      <top style="medium">
        <color indexed="8"/>
      </top>
      <bottom/>
      <diagonal/>
    </border>
    <border>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medium">
        <color indexed="8"/>
      </top>
      <bottom style="medium">
        <color indexed="64"/>
      </bottom>
      <diagonal/>
    </border>
    <border>
      <left style="thin">
        <color indexed="8"/>
      </left>
      <right/>
      <top/>
      <bottom style="thin">
        <color indexed="8"/>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8"/>
      </left>
      <right style="medium">
        <color indexed="64"/>
      </right>
      <top/>
      <bottom style="thin">
        <color indexed="8"/>
      </bottom>
      <diagonal/>
    </border>
    <border>
      <left/>
      <right style="thin">
        <color indexed="64"/>
      </right>
      <top style="thin">
        <color indexed="8"/>
      </top>
      <bottom style="thin">
        <color indexed="8"/>
      </bottom>
      <diagonal/>
    </border>
    <border>
      <left/>
      <right/>
      <top style="thin">
        <color indexed="8"/>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diagonal/>
    </border>
    <border>
      <left/>
      <right style="medium">
        <color indexed="8"/>
      </right>
      <top/>
      <bottom/>
      <diagonal/>
    </border>
    <border>
      <left style="thin">
        <color indexed="8"/>
      </left>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bottom/>
      <diagonal/>
    </border>
    <border>
      <left style="medium">
        <color indexed="8"/>
      </left>
      <right style="thin">
        <color indexed="8"/>
      </right>
      <top/>
      <bottom style="double">
        <color indexed="64"/>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hair">
        <color indexed="64"/>
      </right>
      <top style="thin">
        <color indexed="64"/>
      </top>
      <bottom/>
      <diagonal/>
    </border>
    <border>
      <left style="thin">
        <color indexed="8"/>
      </left>
      <right style="hair">
        <color indexed="64"/>
      </right>
      <top/>
      <bottom style="thin">
        <color indexed="8"/>
      </bottom>
      <diagonal/>
    </border>
    <border>
      <left style="hair">
        <color indexed="64"/>
      </left>
      <right style="thin">
        <color indexed="8"/>
      </right>
      <top style="thin">
        <color indexed="64"/>
      </top>
      <bottom/>
      <diagonal/>
    </border>
    <border>
      <left style="hair">
        <color indexed="64"/>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64"/>
      </top>
      <bottom/>
      <diagonal/>
    </border>
    <border>
      <left/>
      <right style="medium">
        <color indexed="8"/>
      </right>
      <top style="thin">
        <color indexed="64"/>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hair">
        <color indexed="64"/>
      </left>
      <right style="thin">
        <color indexed="8"/>
      </right>
      <top style="thin">
        <color indexed="8"/>
      </top>
      <bottom/>
      <diagonal/>
    </border>
    <border>
      <left/>
      <right style="thin">
        <color indexed="8"/>
      </right>
      <top style="medium">
        <color indexed="8"/>
      </top>
      <bottom/>
      <diagonal/>
    </border>
    <border>
      <left style="thin">
        <color indexed="8"/>
      </left>
      <right/>
      <top/>
      <bottom style="thin">
        <color indexed="64"/>
      </bottom>
      <diagonal/>
    </border>
    <border>
      <left/>
      <right style="thin">
        <color indexed="8"/>
      </right>
      <top/>
      <bottom style="thin">
        <color indexed="64"/>
      </bottom>
      <diagonal/>
    </border>
    <border>
      <left/>
      <right/>
      <top style="medium">
        <color indexed="8"/>
      </top>
      <bottom/>
      <diagonal/>
    </border>
    <border>
      <left/>
      <right style="thin">
        <color indexed="8"/>
      </right>
      <top style="thin">
        <color indexed="8"/>
      </top>
      <bottom/>
      <diagonal/>
    </border>
    <border>
      <left style="thin">
        <color indexed="8"/>
      </left>
      <right style="hair">
        <color indexed="64"/>
      </right>
      <top/>
      <bottom style="double">
        <color indexed="8"/>
      </bottom>
      <diagonal/>
    </border>
    <border>
      <left style="hair">
        <color indexed="64"/>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64"/>
      </bottom>
      <diagonal/>
    </border>
    <border>
      <left style="thin">
        <color indexed="8"/>
      </left>
      <right/>
      <top style="double">
        <color indexed="8"/>
      </top>
      <bottom/>
      <diagonal/>
    </border>
    <border>
      <left/>
      <right style="medium">
        <color indexed="8"/>
      </right>
      <top style="double">
        <color indexed="8"/>
      </top>
      <bottom/>
      <diagonal/>
    </border>
    <border>
      <left style="thin">
        <color indexed="8"/>
      </left>
      <right/>
      <top/>
      <bottom style="medium">
        <color indexed="8"/>
      </bottom>
      <diagonal/>
    </border>
    <border>
      <left style="medium">
        <color indexed="8"/>
      </left>
      <right style="thin">
        <color indexed="64"/>
      </right>
      <top style="medium">
        <color indexed="8"/>
      </top>
      <bottom/>
      <diagonal/>
    </border>
    <border>
      <left style="medium">
        <color indexed="8"/>
      </left>
      <right style="thin">
        <color indexed="64"/>
      </right>
      <top/>
      <bottom/>
      <diagonal/>
    </border>
    <border>
      <left style="medium">
        <color indexed="8"/>
      </left>
      <right style="thin">
        <color indexed="64"/>
      </right>
      <top/>
      <bottom style="double">
        <color indexed="8"/>
      </bottom>
      <diagonal/>
    </border>
    <border>
      <left style="thin">
        <color indexed="64"/>
      </left>
      <right/>
      <top style="medium">
        <color indexed="8"/>
      </top>
      <bottom/>
      <diagonal/>
    </border>
    <border>
      <left/>
      <right style="thin">
        <color indexed="64"/>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medium">
        <color indexed="8"/>
      </top>
      <bottom/>
      <diagonal/>
    </border>
    <border>
      <left/>
      <right style="hair">
        <color indexed="64"/>
      </right>
      <top/>
      <bottom style="thin">
        <color indexed="8"/>
      </bottom>
      <diagonal/>
    </border>
    <border>
      <left style="hair">
        <color indexed="64"/>
      </left>
      <right style="thin">
        <color indexed="8"/>
      </right>
      <top style="medium">
        <color indexed="8"/>
      </top>
      <bottom/>
      <diagonal/>
    </border>
    <border>
      <left style="medium">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8"/>
      </left>
      <right/>
      <top/>
      <bottom/>
      <diagonal/>
    </border>
    <border>
      <left/>
      <right style="thin">
        <color indexed="8"/>
      </right>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hair">
        <color indexed="64"/>
      </right>
      <top style="double">
        <color indexed="8"/>
      </top>
      <bottom/>
      <diagonal/>
    </border>
    <border>
      <left style="thin">
        <color indexed="8"/>
      </left>
      <right style="hair">
        <color indexed="64"/>
      </right>
      <top/>
      <bottom/>
      <diagonal/>
    </border>
    <border>
      <left style="thin">
        <color indexed="8"/>
      </left>
      <right style="hair">
        <color indexed="64"/>
      </right>
      <top/>
      <bottom style="medium">
        <color indexed="8"/>
      </bottom>
      <diagonal/>
    </border>
    <border>
      <left style="hair">
        <color indexed="64"/>
      </left>
      <right style="thin">
        <color indexed="8"/>
      </right>
      <top style="double">
        <color indexed="8"/>
      </top>
      <bottom/>
      <diagonal/>
    </border>
    <border>
      <left style="hair">
        <color indexed="64"/>
      </left>
      <right style="thin">
        <color indexed="8"/>
      </right>
      <top/>
      <bottom/>
      <diagonal/>
    </border>
    <border>
      <left style="hair">
        <color indexed="64"/>
      </left>
      <right style="thin">
        <color indexed="8"/>
      </right>
      <top/>
      <bottom style="medium">
        <color indexed="8"/>
      </bottom>
      <diagonal/>
    </border>
    <border>
      <left style="thin">
        <color indexed="64"/>
      </left>
      <right style="thin">
        <color indexed="8"/>
      </right>
      <top/>
      <bottom/>
      <diagonal/>
    </border>
    <border>
      <left style="thin">
        <color indexed="64"/>
      </left>
      <right style="thin">
        <color indexed="8"/>
      </right>
      <top/>
      <bottom style="double">
        <color indexed="8"/>
      </bottom>
      <diagonal/>
    </border>
    <border>
      <left style="thin">
        <color indexed="8"/>
      </left>
      <right style="hair">
        <color indexed="64"/>
      </right>
      <top/>
      <bottom style="thin">
        <color indexed="64"/>
      </bottom>
      <diagonal/>
    </border>
    <border>
      <left style="hair">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8"/>
      </right>
      <top/>
      <bottom style="thin">
        <color indexed="64"/>
      </bottom>
      <diagonal/>
    </border>
    <border>
      <left style="thin">
        <color indexed="8"/>
      </left>
      <right/>
      <top/>
      <bottom style="double">
        <color indexed="8"/>
      </bottom>
      <diagonal/>
    </border>
    <border>
      <left/>
      <right style="medium">
        <color indexed="8"/>
      </right>
      <top/>
      <bottom style="double">
        <color indexed="8"/>
      </bottom>
      <diagonal/>
    </border>
    <border>
      <left/>
      <right style="hair">
        <color indexed="64"/>
      </right>
      <top style="double">
        <color indexed="8"/>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medium">
        <color indexed="64"/>
      </left>
      <right/>
      <top style="double">
        <color indexed="8"/>
      </top>
      <bottom/>
      <diagonal/>
    </border>
    <border>
      <left style="medium">
        <color indexed="64"/>
      </left>
      <right/>
      <top/>
      <bottom style="medium">
        <color indexed="8"/>
      </bottom>
      <diagonal/>
    </border>
    <border>
      <left/>
      <right style="medium">
        <color indexed="64"/>
      </right>
      <top style="double">
        <color indexed="8"/>
      </top>
      <bottom/>
      <diagonal/>
    </border>
    <border>
      <left/>
      <right style="medium">
        <color indexed="64"/>
      </right>
      <top/>
      <bottom style="medium">
        <color indexed="8"/>
      </bottom>
      <diagonal/>
    </border>
    <border>
      <left style="medium">
        <color indexed="64"/>
      </left>
      <right style="thin">
        <color indexed="8"/>
      </right>
      <top style="medium">
        <color indexed="8"/>
      </top>
      <bottom/>
      <diagonal/>
    </border>
    <border>
      <left style="medium">
        <color indexed="64"/>
      </left>
      <right style="thin">
        <color indexed="8"/>
      </right>
      <top/>
      <bottom style="double">
        <color indexed="8"/>
      </bottom>
      <diagonal/>
    </border>
    <border>
      <left/>
      <right style="medium">
        <color indexed="64"/>
      </right>
      <top style="medium">
        <color indexed="8"/>
      </top>
      <bottom/>
      <diagonal/>
    </border>
    <border>
      <left/>
      <right style="medium">
        <color indexed="64"/>
      </right>
      <top/>
      <bottom style="thin">
        <color indexed="64"/>
      </bottom>
      <diagonal/>
    </border>
    <border>
      <left/>
      <right style="medium">
        <color indexed="64"/>
      </right>
      <top/>
      <bottom style="double">
        <color indexed="8"/>
      </bottom>
      <diagonal/>
    </border>
    <border>
      <left style="medium">
        <color indexed="64"/>
      </left>
      <right/>
      <top style="medium">
        <color indexed="8"/>
      </top>
      <bottom style="medium">
        <color indexed="64"/>
      </bottom>
      <diagonal/>
    </border>
    <border>
      <left/>
      <right style="thin">
        <color indexed="8"/>
      </right>
      <top style="medium">
        <color indexed="8"/>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style="medium">
        <color indexed="64"/>
      </top>
      <bottom/>
      <diagonal/>
    </border>
    <border>
      <left style="medium">
        <color indexed="64"/>
      </left>
      <right style="thin">
        <color indexed="8"/>
      </right>
      <top/>
      <bottom style="double">
        <color indexed="64"/>
      </bottom>
      <diagonal/>
    </border>
    <border>
      <left style="thin">
        <color indexed="8"/>
      </left>
      <right style="thin">
        <color indexed="8"/>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diagonalUp="1">
      <left style="thin">
        <color indexed="8"/>
      </left>
      <right style="thin">
        <color indexed="8"/>
      </right>
      <top style="double">
        <color indexed="8"/>
      </top>
      <bottom/>
      <diagonal style="thin">
        <color indexed="8"/>
      </diagonal>
    </border>
    <border diagonalUp="1">
      <left style="thin">
        <color indexed="8"/>
      </left>
      <right style="thin">
        <color indexed="8"/>
      </right>
      <top/>
      <bottom/>
      <diagonal style="thin">
        <color indexed="8"/>
      </diagonal>
    </border>
    <border diagonalUp="1">
      <left style="thin">
        <color indexed="8"/>
      </left>
      <right style="thin">
        <color indexed="8"/>
      </right>
      <top/>
      <bottom style="medium">
        <color indexed="64"/>
      </bottom>
      <diagonal style="thin">
        <color indexed="8"/>
      </diagonal>
    </border>
    <border diagonalUp="1">
      <left style="thin">
        <color indexed="64"/>
      </left>
      <right style="thin">
        <color indexed="8"/>
      </right>
      <top/>
      <bottom/>
      <diagonal style="thin">
        <color indexed="8"/>
      </diagonal>
    </border>
    <border diagonalUp="1">
      <left style="thin">
        <color indexed="64"/>
      </left>
      <right style="thin">
        <color indexed="8"/>
      </right>
      <top/>
      <bottom style="medium">
        <color indexed="64"/>
      </bottom>
      <diagonal style="thin">
        <color indexed="8"/>
      </diagonal>
    </border>
    <border diagonalUp="1">
      <left style="thin">
        <color indexed="64"/>
      </left>
      <right style="thin">
        <color indexed="64"/>
      </right>
      <top style="double">
        <color indexed="64"/>
      </top>
      <bottom/>
      <diagonal style="thin">
        <color indexed="64"/>
      </diagonal>
    </border>
    <border>
      <left style="thin">
        <color indexed="64"/>
      </left>
      <right style="medium">
        <color indexed="64"/>
      </right>
      <top style="medium">
        <color indexed="8"/>
      </top>
      <bottom style="medium">
        <color indexed="64"/>
      </bottom>
      <diagonal/>
    </border>
    <border diagonalUp="1">
      <left style="thin">
        <color indexed="8"/>
      </left>
      <right style="thin">
        <color indexed="8"/>
      </right>
      <top/>
      <bottom style="medium">
        <color indexed="8"/>
      </bottom>
      <diagonal style="thin">
        <color indexed="8"/>
      </diagonal>
    </border>
    <border>
      <left/>
      <right style="medium">
        <color indexed="64"/>
      </right>
      <top style="thin">
        <color indexed="64"/>
      </top>
      <bottom/>
      <diagonal/>
    </border>
    <border>
      <left style="thin">
        <color indexed="8"/>
      </left>
      <right/>
      <top style="thin">
        <color indexed="64"/>
      </top>
      <bottom style="thin">
        <color indexed="8"/>
      </bottom>
      <diagonal/>
    </border>
    <border>
      <left style="medium">
        <color indexed="64"/>
      </left>
      <right style="thin">
        <color indexed="8"/>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thin">
        <color indexed="8"/>
      </top>
      <bottom/>
      <diagonal/>
    </border>
    <border>
      <left style="medium">
        <color indexed="64"/>
      </left>
      <right style="hair">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style="double">
        <color indexed="64"/>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medium">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top style="hair">
        <color indexed="8"/>
      </top>
      <bottom style="double">
        <color indexed="8"/>
      </bottom>
      <diagonal/>
    </border>
    <border>
      <left/>
      <right style="medium">
        <color indexed="64"/>
      </right>
      <top style="hair">
        <color indexed="8"/>
      </top>
      <bottom style="double">
        <color indexed="8"/>
      </bottom>
      <diagonal/>
    </border>
    <border>
      <left style="thin">
        <color indexed="8"/>
      </left>
      <right style="thin">
        <color indexed="8"/>
      </right>
      <top style="hair">
        <color indexed="8"/>
      </top>
      <bottom/>
      <diagonal/>
    </border>
    <border>
      <left style="thin">
        <color indexed="64"/>
      </left>
      <right/>
      <top style="double">
        <color indexed="64"/>
      </top>
      <bottom/>
      <diagonal/>
    </border>
    <border>
      <left style="thin">
        <color indexed="64"/>
      </left>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diagonal/>
    </border>
    <border>
      <left/>
      <right/>
      <top style="double">
        <color indexed="64"/>
      </top>
      <bottom style="medium">
        <color indexed="64"/>
      </bottom>
      <diagonal/>
    </border>
    <border>
      <left/>
      <right/>
      <top style="thin">
        <color indexed="64"/>
      </top>
      <bottom style="double">
        <color indexed="64"/>
      </bottom>
      <diagonal/>
    </border>
    <border>
      <left style="medium">
        <color indexed="64"/>
      </left>
      <right style="hair">
        <color indexed="8"/>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style="double">
        <color indexed="64"/>
      </bottom>
      <diagonal/>
    </border>
    <border>
      <left/>
      <right style="thin">
        <color indexed="8"/>
      </right>
      <top style="thin">
        <color indexed="8"/>
      </top>
      <bottom style="double">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medium">
        <color indexed="64"/>
      </bottom>
      <diagonal/>
    </border>
    <border>
      <left style="medium">
        <color indexed="64"/>
      </left>
      <right style="medium">
        <color indexed="64"/>
      </right>
      <top/>
      <bottom style="thin">
        <color indexed="64"/>
      </bottom>
      <diagonal/>
    </border>
    <border diagonalUp="1">
      <left style="thin">
        <color indexed="8"/>
      </left>
      <right style="thin">
        <color indexed="8"/>
      </right>
      <top/>
      <bottom style="thin">
        <color indexed="64"/>
      </bottom>
      <diagonal style="thin">
        <color indexed="8"/>
      </diagonal>
    </border>
    <border>
      <left style="medium">
        <color indexed="64"/>
      </left>
      <right style="medium">
        <color indexed="64"/>
      </right>
      <top style="double">
        <color indexed="8"/>
      </top>
      <bottom style="thin">
        <color indexed="64"/>
      </bottom>
      <diagonal/>
    </border>
    <border>
      <left style="medium">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64"/>
      </bottom>
      <diagonal/>
    </border>
    <border diagonalUp="1">
      <left style="thin">
        <color indexed="64"/>
      </left>
      <right style="thin">
        <color indexed="64"/>
      </right>
      <top style="double">
        <color indexed="8"/>
      </top>
      <bottom style="thin">
        <color indexed="64"/>
      </bottom>
      <diagonal style="thin">
        <color indexed="64"/>
      </diagonal>
    </border>
    <border>
      <left/>
      <right style="medium">
        <color indexed="64"/>
      </right>
      <top style="double">
        <color indexed="8"/>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auto="1"/>
      </bottom>
      <diagonal/>
    </border>
    <border>
      <left/>
      <right/>
      <top/>
      <bottom style="medium">
        <color auto="1"/>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right style="medium">
        <color indexed="64"/>
      </right>
      <top style="hair">
        <color indexed="64"/>
      </top>
      <bottom style="medium">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thin">
        <color indexed="8"/>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hair">
        <color auto="1"/>
      </left>
      <right/>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64"/>
      </top>
      <bottom/>
      <diagonal/>
    </border>
    <border diagonalUp="1">
      <left/>
      <right style="medium">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medium">
        <color indexed="64"/>
      </right>
      <top style="hair">
        <color indexed="64"/>
      </top>
      <bottom style="thin">
        <color indexed="64"/>
      </bottom>
      <diagonal style="thin">
        <color indexed="64"/>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s>
  <cellStyleXfs count="9">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5" fillId="0" borderId="0"/>
    <xf numFmtId="0" fontId="16" fillId="0" borderId="0"/>
    <xf numFmtId="0" fontId="1" fillId="0" borderId="0">
      <alignment vertical="center"/>
    </xf>
    <xf numFmtId="0" fontId="15" fillId="0" borderId="0"/>
    <xf numFmtId="0" fontId="1" fillId="0" borderId="0">
      <alignment vertical="center"/>
    </xf>
  </cellStyleXfs>
  <cellXfs count="1147">
    <xf numFmtId="0" fontId="0" fillId="0" borderId="0" xfId="0">
      <alignment vertical="center"/>
    </xf>
    <xf numFmtId="0" fontId="3" fillId="0" borderId="0" xfId="1" applyFont="1" applyAlignment="1" applyProtection="1">
      <alignment vertical="center"/>
    </xf>
    <xf numFmtId="0" fontId="3" fillId="0" borderId="0" xfId="1" applyFont="1" applyAlignment="1" applyProtection="1">
      <alignment horizontal="right" vertical="center"/>
    </xf>
    <xf numFmtId="49" fontId="12" fillId="3" borderId="234" xfId="3" applyNumberFormat="1" applyFont="1" applyFill="1" applyBorder="1" applyAlignment="1" applyProtection="1">
      <alignment horizontal="center" vertical="center" shrinkToFit="1"/>
      <protection locked="0"/>
    </xf>
    <xf numFmtId="49" fontId="22" fillId="3" borderId="234" xfId="0" applyNumberFormat="1" applyFont="1" applyFill="1" applyBorder="1" applyAlignment="1" applyProtection="1">
      <alignment horizontal="center" vertical="center" shrinkToFit="1"/>
      <protection locked="0"/>
    </xf>
    <xf numFmtId="0" fontId="24" fillId="0" borderId="0" xfId="0" applyFont="1" applyAlignment="1">
      <alignment horizontal="center" vertical="center"/>
    </xf>
    <xf numFmtId="0" fontId="24" fillId="0" borderId="0" xfId="0" applyFont="1">
      <alignment vertical="center"/>
    </xf>
    <xf numFmtId="0" fontId="26" fillId="0" borderId="0" xfId="0" applyFont="1">
      <alignment vertical="center"/>
    </xf>
    <xf numFmtId="0" fontId="24" fillId="0" borderId="0" xfId="0" applyFont="1" applyAlignment="1">
      <alignment vertical="center"/>
    </xf>
    <xf numFmtId="0" fontId="24" fillId="0" borderId="0" xfId="0" applyFont="1" applyAlignment="1">
      <alignment horizontal="right" vertical="center"/>
    </xf>
    <xf numFmtId="176" fontId="24" fillId="0" borderId="0" xfId="0" applyNumberFormat="1" applyFont="1" applyAlignment="1">
      <alignment horizontal="right" vertical="center"/>
    </xf>
    <xf numFmtId="0" fontId="27" fillId="0" borderId="0" xfId="0" applyFont="1">
      <alignment vertical="center"/>
    </xf>
    <xf numFmtId="0" fontId="28" fillId="0" borderId="0" xfId="0" applyFont="1" applyAlignment="1">
      <alignment horizontal="left" vertical="center"/>
    </xf>
    <xf numFmtId="0" fontId="28" fillId="0" borderId="0" xfId="0" applyFont="1" applyBorder="1">
      <alignment vertical="center"/>
    </xf>
    <xf numFmtId="0" fontId="28" fillId="0" borderId="0" xfId="0" applyFont="1" applyBorder="1" applyAlignment="1">
      <alignment vertical="center"/>
    </xf>
    <xf numFmtId="0" fontId="26" fillId="0" borderId="0" xfId="0" applyFont="1" applyBorder="1" applyAlignment="1">
      <alignment horizontal="center" vertical="center"/>
    </xf>
    <xf numFmtId="0" fontId="31" fillId="0" borderId="0" xfId="0" applyFont="1" applyFill="1">
      <alignment vertical="center"/>
    </xf>
    <xf numFmtId="0" fontId="26" fillId="0" borderId="0" xfId="0" applyFont="1" applyFill="1">
      <alignment vertical="center"/>
    </xf>
    <xf numFmtId="0" fontId="26" fillId="0" borderId="0" xfId="0" applyFont="1" applyFill="1" applyAlignment="1">
      <alignment horizontal="center" vertical="center"/>
    </xf>
    <xf numFmtId="0" fontId="26" fillId="0" borderId="0" xfId="0" applyFont="1" applyFill="1" applyAlignment="1">
      <alignment vertical="center"/>
    </xf>
    <xf numFmtId="0" fontId="27" fillId="0" borderId="0" xfId="0" applyFont="1" applyFill="1">
      <alignment vertical="center"/>
    </xf>
    <xf numFmtId="0" fontId="27" fillId="0" borderId="0" xfId="0" applyFont="1" applyFill="1" applyAlignment="1">
      <alignment horizontal="center" vertical="center"/>
    </xf>
    <xf numFmtId="0" fontId="27" fillId="0" borderId="0" xfId="0" applyFont="1" applyFill="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29" fillId="0" borderId="0" xfId="0" applyNumberFormat="1" applyFont="1" applyAlignment="1" applyProtection="1">
      <alignment horizontal="center" vertical="center"/>
      <protection locked="0"/>
    </xf>
    <xf numFmtId="177" fontId="26" fillId="3" borderId="208" xfId="0" applyNumberFormat="1" applyFont="1" applyFill="1" applyBorder="1" applyAlignment="1" applyProtection="1">
      <alignment vertical="center" shrinkToFit="1"/>
      <protection locked="0"/>
    </xf>
    <xf numFmtId="177" fontId="26" fillId="3" borderId="211" xfId="0" applyNumberFormat="1" applyFont="1" applyFill="1" applyBorder="1" applyAlignment="1" applyProtection="1">
      <alignment vertical="center" shrinkToFit="1"/>
      <protection locked="0"/>
    </xf>
    <xf numFmtId="177" fontId="26" fillId="3" borderId="219" xfId="0" applyNumberFormat="1" applyFont="1" applyFill="1" applyBorder="1" applyAlignment="1" applyProtection="1">
      <alignment vertical="center" shrinkToFit="1"/>
      <protection locked="0"/>
    </xf>
    <xf numFmtId="177" fontId="31" fillId="3" borderId="208" xfId="0" applyNumberFormat="1" applyFont="1" applyFill="1" applyBorder="1" applyAlignment="1" applyProtection="1">
      <alignment vertical="center" shrinkToFit="1"/>
      <protection locked="0"/>
    </xf>
    <xf numFmtId="177" fontId="31" fillId="3" borderId="211" xfId="0" applyNumberFormat="1" applyFont="1" applyFill="1" applyBorder="1" applyAlignment="1" applyProtection="1">
      <alignment vertical="center" shrinkToFit="1"/>
      <protection locked="0"/>
    </xf>
    <xf numFmtId="177" fontId="31" fillId="3" borderId="214" xfId="0" applyNumberFormat="1" applyFont="1" applyFill="1" applyBorder="1" applyAlignment="1" applyProtection="1">
      <alignment vertical="center" shrinkToFit="1"/>
      <protection locked="0"/>
    </xf>
    <xf numFmtId="182" fontId="31" fillId="3" borderId="271" xfId="0" applyNumberFormat="1" applyFont="1" applyFill="1" applyBorder="1" applyAlignment="1" applyProtection="1">
      <alignment horizontal="center" shrinkToFit="1"/>
      <protection locked="0"/>
    </xf>
    <xf numFmtId="0" fontId="36" fillId="0" borderId="0" xfId="0" applyFont="1" applyFill="1">
      <alignment vertical="center"/>
    </xf>
    <xf numFmtId="0" fontId="37" fillId="0" borderId="0" xfId="0" applyFont="1" applyFill="1">
      <alignment vertical="center"/>
    </xf>
    <xf numFmtId="0" fontId="38" fillId="0" borderId="0" xfId="0" applyFont="1" applyFill="1">
      <alignment vertical="center"/>
    </xf>
    <xf numFmtId="0" fontId="30" fillId="0" borderId="0" xfId="0" applyFont="1" applyFill="1">
      <alignment vertical="center"/>
    </xf>
    <xf numFmtId="177" fontId="31" fillId="3" borderId="222" xfId="0" applyNumberFormat="1" applyFont="1" applyFill="1" applyBorder="1" applyAlignment="1" applyProtection="1">
      <alignment vertical="center" shrinkToFit="1"/>
      <protection locked="0"/>
    </xf>
    <xf numFmtId="0" fontId="32" fillId="0" borderId="0" xfId="0" applyFont="1" applyAlignment="1" applyProtection="1">
      <alignment horizontal="right" vertical="center"/>
      <protection locked="0"/>
    </xf>
    <xf numFmtId="0" fontId="28" fillId="0" borderId="0" xfId="0" applyFont="1" applyBorder="1" applyProtection="1">
      <alignment vertical="center"/>
      <protection locked="0"/>
    </xf>
    <xf numFmtId="0" fontId="27" fillId="0" borderId="0" xfId="0" applyFont="1" applyFill="1" applyAlignment="1" applyProtection="1">
      <alignment horizontal="center" vertical="center"/>
      <protection locked="0"/>
    </xf>
    <xf numFmtId="0" fontId="46" fillId="0" borderId="0" xfId="0" applyFont="1" applyAlignment="1">
      <alignment horizontal="left" vertical="center"/>
    </xf>
    <xf numFmtId="0" fontId="28" fillId="0" borderId="0" xfId="0" applyFont="1" applyBorder="1" applyAlignment="1">
      <alignment horizontal="right" vertical="center"/>
    </xf>
    <xf numFmtId="0" fontId="47" fillId="0" borderId="0" xfId="0" applyFont="1" applyFill="1" applyAlignment="1">
      <alignment horizontal="center" vertical="center"/>
    </xf>
    <xf numFmtId="0" fontId="48" fillId="0" borderId="0" xfId="0" applyFont="1" applyBorder="1" applyAlignment="1">
      <alignment vertical="center"/>
    </xf>
    <xf numFmtId="0" fontId="31" fillId="0" borderId="0" xfId="0" applyFont="1" applyBorder="1" applyAlignment="1">
      <alignment vertical="center"/>
    </xf>
    <xf numFmtId="0" fontId="31" fillId="0" borderId="0" xfId="0" applyFont="1" applyBorder="1">
      <alignment vertical="center"/>
    </xf>
    <xf numFmtId="0" fontId="31" fillId="0" borderId="0" xfId="0" applyFont="1" applyFill="1" applyAlignment="1">
      <alignment horizontal="center" vertical="center"/>
    </xf>
    <xf numFmtId="0" fontId="31" fillId="0" borderId="0" xfId="0" applyFont="1" applyFill="1" applyAlignment="1">
      <alignment vertical="center"/>
    </xf>
    <xf numFmtId="0" fontId="26" fillId="0" borderId="41" xfId="0" applyFont="1" applyFill="1" applyBorder="1" applyAlignment="1">
      <alignment horizontal="center" vertical="center" wrapText="1"/>
    </xf>
    <xf numFmtId="0" fontId="26" fillId="0" borderId="39" xfId="0" applyFont="1" applyFill="1" applyBorder="1" applyAlignment="1">
      <alignment horizontal="center" vertical="center" wrapText="1"/>
    </xf>
    <xf numFmtId="0" fontId="26" fillId="0" borderId="40" xfId="0" applyFont="1" applyFill="1" applyBorder="1" applyAlignment="1">
      <alignment horizontal="center" vertical="center" wrapText="1"/>
    </xf>
    <xf numFmtId="177" fontId="31" fillId="0" borderId="42" xfId="0" applyNumberFormat="1" applyFont="1" applyFill="1" applyBorder="1" applyAlignment="1">
      <alignment horizontal="center" vertical="center" wrapText="1"/>
    </xf>
    <xf numFmtId="177" fontId="31" fillId="0" borderId="45" xfId="0" applyNumberFormat="1" applyFont="1" applyFill="1" applyBorder="1" applyAlignment="1">
      <alignment horizontal="right" vertical="center" wrapText="1"/>
    </xf>
    <xf numFmtId="177" fontId="27" fillId="0" borderId="0" xfId="0" applyNumberFormat="1" applyFont="1" applyFill="1" applyAlignment="1">
      <alignment horizontal="center" vertical="center"/>
    </xf>
    <xf numFmtId="177" fontId="27" fillId="0" borderId="0" xfId="0" applyNumberFormat="1" applyFont="1" applyFill="1">
      <alignment vertical="center"/>
    </xf>
    <xf numFmtId="177" fontId="31" fillId="3" borderId="14" xfId="0" applyNumberFormat="1" applyFont="1" applyFill="1" applyBorder="1" applyAlignment="1" applyProtection="1">
      <alignment vertical="center" shrinkToFit="1"/>
      <protection locked="0"/>
    </xf>
    <xf numFmtId="177" fontId="31" fillId="0" borderId="52" xfId="0" applyNumberFormat="1" applyFont="1" applyFill="1" applyBorder="1" applyAlignment="1">
      <alignment vertical="center" shrinkToFit="1"/>
    </xf>
    <xf numFmtId="177" fontId="31" fillId="3" borderId="37" xfId="0" applyNumberFormat="1" applyFont="1" applyFill="1" applyBorder="1" applyAlignment="1" applyProtection="1">
      <alignment vertical="center" shrinkToFit="1"/>
      <protection locked="0"/>
    </xf>
    <xf numFmtId="177" fontId="31" fillId="3" borderId="38" xfId="0" applyNumberFormat="1" applyFont="1" applyFill="1" applyBorder="1" applyAlignment="1" applyProtection="1">
      <alignment vertical="center" shrinkToFit="1"/>
      <protection locked="0"/>
    </xf>
    <xf numFmtId="177" fontId="31" fillId="0" borderId="46" xfId="0" applyNumberFormat="1" applyFont="1" applyFill="1" applyBorder="1" applyAlignment="1">
      <alignment horizontal="right" vertical="center" shrinkToFit="1"/>
    </xf>
    <xf numFmtId="177" fontId="31" fillId="0" borderId="47" xfId="0" applyNumberFormat="1" applyFont="1" applyFill="1" applyBorder="1" applyAlignment="1">
      <alignment horizontal="right" vertical="center" shrinkToFit="1"/>
    </xf>
    <xf numFmtId="177" fontId="31" fillId="0" borderId="48" xfId="0" applyNumberFormat="1" applyFont="1" applyFill="1" applyBorder="1" applyAlignment="1">
      <alignment horizontal="right" vertical="center" shrinkToFit="1"/>
    </xf>
    <xf numFmtId="0" fontId="50" fillId="0" borderId="0" xfId="0" applyFont="1" applyAlignment="1" applyProtection="1">
      <alignment horizontal="right" vertical="center"/>
      <protection locked="0"/>
    </xf>
    <xf numFmtId="0" fontId="51" fillId="0" borderId="0" xfId="0" applyNumberFormat="1" applyFont="1" applyAlignment="1" applyProtection="1">
      <alignment horizontal="center" vertical="center"/>
      <protection locked="0"/>
    </xf>
    <xf numFmtId="0" fontId="33" fillId="0" borderId="0" xfId="0" applyFont="1" applyBorder="1" applyProtection="1">
      <alignment vertical="center"/>
      <protection locked="0"/>
    </xf>
    <xf numFmtId="0" fontId="8" fillId="0" borderId="0" xfId="1" applyNumberFormat="1" applyFont="1" applyAlignment="1" applyProtection="1">
      <alignment horizontal="center" vertical="center"/>
    </xf>
    <xf numFmtId="0" fontId="21" fillId="0" borderId="0" xfId="1" applyFont="1" applyAlignment="1" applyProtection="1">
      <alignment vertical="center" shrinkToFit="1"/>
    </xf>
    <xf numFmtId="0" fontId="21" fillId="0" borderId="0" xfId="1" applyFont="1" applyFill="1" applyAlignment="1" applyProtection="1">
      <alignment horizontal="right" vertical="center" shrinkToFit="1"/>
    </xf>
    <xf numFmtId="0" fontId="50" fillId="0" borderId="0" xfId="0" applyFont="1" applyBorder="1" applyProtection="1">
      <alignment vertical="center"/>
      <protection locked="0"/>
    </xf>
    <xf numFmtId="0" fontId="7" fillId="0" borderId="0" xfId="3" applyFont="1" applyProtection="1">
      <alignment vertical="center"/>
    </xf>
    <xf numFmtId="0" fontId="8" fillId="0" borderId="0" xfId="3" applyFont="1" applyAlignment="1" applyProtection="1">
      <alignment horizontal="left" vertical="center"/>
    </xf>
    <xf numFmtId="0" fontId="7" fillId="0" borderId="0" xfId="3" applyFont="1" applyAlignment="1" applyProtection="1">
      <alignment horizontal="left" vertical="center"/>
    </xf>
    <xf numFmtId="0" fontId="9" fillId="0" borderId="0" xfId="3" applyFont="1" applyAlignment="1" applyProtection="1">
      <alignment horizontal="left" vertical="center"/>
    </xf>
    <xf numFmtId="0" fontId="9" fillId="0" borderId="0" xfId="3" applyFont="1" applyProtection="1">
      <alignment vertical="center"/>
    </xf>
    <xf numFmtId="49" fontId="9" fillId="0" borderId="0" xfId="3" applyNumberFormat="1" applyFont="1" applyAlignment="1" applyProtection="1">
      <alignment horizontal="right" vertical="center"/>
    </xf>
    <xf numFmtId="0" fontId="11" fillId="0" borderId="0" xfId="3" applyFont="1" applyProtection="1">
      <alignment vertical="center"/>
    </xf>
    <xf numFmtId="49" fontId="7" fillId="0" borderId="0" xfId="3" applyNumberFormat="1" applyFont="1" applyProtection="1">
      <alignment vertical="center"/>
    </xf>
    <xf numFmtId="49" fontId="9" fillId="0" borderId="0" xfId="3" applyNumberFormat="1" applyFont="1" applyAlignment="1" applyProtection="1">
      <alignment horizontal="right" vertical="top"/>
    </xf>
    <xf numFmtId="0" fontId="9" fillId="0" borderId="0" xfId="3" applyFont="1" applyAlignment="1" applyProtection="1">
      <alignment vertical="center"/>
    </xf>
    <xf numFmtId="0" fontId="9" fillId="0" borderId="0" xfId="3" applyFont="1" applyAlignment="1" applyProtection="1">
      <alignment vertical="center" wrapText="1"/>
    </xf>
    <xf numFmtId="49" fontId="7" fillId="0" borderId="0" xfId="3" applyNumberFormat="1" applyFont="1" applyAlignment="1" applyProtection="1">
      <alignment horizontal="right" vertical="center"/>
    </xf>
    <xf numFmtId="0" fontId="10" fillId="0" borderId="0" xfId="0" applyFont="1" applyAlignment="1" applyProtection="1">
      <alignment vertical="center"/>
    </xf>
    <xf numFmtId="0" fontId="10" fillId="0" borderId="0" xfId="0" applyFont="1" applyAlignment="1" applyProtection="1">
      <alignment vertical="center" shrinkToFit="1"/>
    </xf>
    <xf numFmtId="0" fontId="3" fillId="0" borderId="0" xfId="0" applyFont="1" applyProtection="1">
      <alignment vertical="center"/>
    </xf>
    <xf numFmtId="0" fontId="3" fillId="0" borderId="0" xfId="1" applyFont="1" applyProtection="1"/>
    <xf numFmtId="0" fontId="3" fillId="0" borderId="0" xfId="1" applyFont="1" applyAlignment="1" applyProtection="1">
      <alignment horizontal="center"/>
    </xf>
    <xf numFmtId="0" fontId="5" fillId="0" borderId="0" xfId="0" applyFont="1" applyProtection="1">
      <alignment vertical="center"/>
    </xf>
    <xf numFmtId="0" fontId="5" fillId="0" borderId="0" xfId="1" applyFont="1" applyProtection="1"/>
    <xf numFmtId="0" fontId="3" fillId="0" borderId="0" xfId="3" applyFont="1" applyAlignment="1" applyProtection="1">
      <alignment horizontal="left" vertical="center"/>
    </xf>
    <xf numFmtId="0" fontId="19" fillId="0" borderId="0" xfId="0" applyFont="1" applyProtection="1">
      <alignment vertical="center"/>
    </xf>
    <xf numFmtId="0" fontId="19" fillId="0" borderId="0" xfId="0" applyFont="1" applyAlignment="1" applyProtection="1">
      <alignment vertical="center"/>
    </xf>
    <xf numFmtId="0" fontId="4" fillId="0" borderId="0" xfId="1" applyFont="1" applyProtection="1"/>
    <xf numFmtId="0" fontId="4" fillId="0" borderId="0" xfId="0" applyFont="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horizontal="left" vertical="center"/>
    </xf>
    <xf numFmtId="0" fontId="3" fillId="0" borderId="0" xfId="1" applyFont="1" applyAlignment="1" applyProtection="1">
      <alignment horizontal="center" vertical="center"/>
    </xf>
    <xf numFmtId="0" fontId="57" fillId="0" borderId="0" xfId="1" applyFont="1" applyAlignment="1" applyProtection="1">
      <alignment horizontal="center" vertical="center"/>
    </xf>
    <xf numFmtId="49" fontId="3" fillId="0" borderId="0" xfId="1" applyNumberFormat="1" applyFont="1" applyAlignment="1" applyProtection="1">
      <alignment horizontal="center" vertical="center"/>
    </xf>
    <xf numFmtId="0" fontId="3" fillId="0" borderId="0" xfId="1" applyFont="1" applyAlignment="1" applyProtection="1">
      <alignment horizontal="left" vertical="center"/>
    </xf>
    <xf numFmtId="0" fontId="9" fillId="0" borderId="0" xfId="1" applyFont="1" applyAlignment="1" applyProtection="1">
      <alignment vertical="center"/>
    </xf>
    <xf numFmtId="0" fontId="9" fillId="0" borderId="0" xfId="1" applyFont="1" applyAlignment="1" applyProtection="1">
      <alignment horizontal="center" vertical="center"/>
    </xf>
    <xf numFmtId="0" fontId="23" fillId="0" borderId="0" xfId="1" applyFont="1" applyProtection="1"/>
    <xf numFmtId="0" fontId="23" fillId="0" borderId="0" xfId="1" applyFont="1" applyAlignment="1" applyProtection="1">
      <alignment vertical="center"/>
    </xf>
    <xf numFmtId="0" fontId="8" fillId="0" borderId="0" xfId="1" applyFont="1" applyAlignment="1" applyProtection="1">
      <alignment horizontal="right" vertical="center"/>
    </xf>
    <xf numFmtId="0" fontId="8" fillId="0" borderId="0" xfId="1" applyFont="1" applyAlignment="1" applyProtection="1">
      <alignment vertical="center"/>
    </xf>
    <xf numFmtId="0" fontId="8" fillId="0" borderId="0" xfId="1" applyFont="1" applyProtection="1"/>
    <xf numFmtId="0" fontId="9" fillId="0" borderId="0" xfId="1" applyFont="1" applyFill="1" applyBorder="1" applyAlignment="1" applyProtection="1">
      <alignment horizontal="right" vertical="center"/>
    </xf>
    <xf numFmtId="0" fontId="9" fillId="0" borderId="0" xfId="1" applyFont="1" applyAlignment="1" applyProtection="1">
      <alignment horizontal="left" vertical="center"/>
    </xf>
    <xf numFmtId="0" fontId="9" fillId="0" borderId="0" xfId="1" applyFont="1" applyFill="1" applyAlignment="1" applyProtection="1">
      <alignment horizontal="center" vertical="center"/>
    </xf>
    <xf numFmtId="0" fontId="9" fillId="0" borderId="0" xfId="1" applyFont="1" applyProtection="1"/>
    <xf numFmtId="177" fontId="9" fillId="0" borderId="0" xfId="1" applyNumberFormat="1" applyFont="1" applyAlignment="1" applyProtection="1">
      <alignment horizontal="right"/>
    </xf>
    <xf numFmtId="0" fontId="9" fillId="0" borderId="0" xfId="1" applyFont="1" applyFill="1" applyBorder="1" applyProtection="1"/>
    <xf numFmtId="177" fontId="12" fillId="0" borderId="0" xfId="1" applyNumberFormat="1" applyFont="1" applyFill="1" applyBorder="1" applyAlignment="1" applyProtection="1">
      <alignment horizontal="right"/>
    </xf>
    <xf numFmtId="0" fontId="9" fillId="0" borderId="0" xfId="1" applyFont="1" applyFill="1" applyProtection="1"/>
    <xf numFmtId="177" fontId="12" fillId="0" borderId="0" xfId="1" applyNumberFormat="1" applyFont="1" applyFill="1" applyBorder="1" applyAlignment="1" applyProtection="1">
      <alignment horizontal="right" vertical="center"/>
    </xf>
    <xf numFmtId="0" fontId="24" fillId="0" borderId="0" xfId="0" applyFont="1" applyProtection="1">
      <alignment vertical="center"/>
    </xf>
    <xf numFmtId="0" fontId="24" fillId="0" borderId="0" xfId="0" applyFont="1" applyAlignment="1" applyProtection="1">
      <alignment horizontal="center" vertical="center"/>
    </xf>
    <xf numFmtId="0" fontId="24" fillId="2" borderId="0" xfId="0" applyFont="1" applyFill="1" applyBorder="1" applyAlignment="1" applyProtection="1">
      <alignment vertical="center"/>
    </xf>
    <xf numFmtId="0" fontId="25" fillId="2" borderId="0" xfId="0" applyFont="1" applyFill="1" applyBorder="1" applyAlignment="1" applyProtection="1">
      <alignment horizontal="center" vertical="center"/>
    </xf>
    <xf numFmtId="0" fontId="26" fillId="0" borderId="0" xfId="0" applyFont="1" applyProtection="1">
      <alignment vertical="center"/>
    </xf>
    <xf numFmtId="0" fontId="37" fillId="0" borderId="0" xfId="0" applyFont="1" applyAlignment="1" applyProtection="1">
      <alignment horizontal="right" vertical="center"/>
    </xf>
    <xf numFmtId="0" fontId="37" fillId="0" borderId="0" xfId="0" applyNumberFormat="1" applyFont="1" applyAlignment="1" applyProtection="1">
      <alignment horizontal="center" vertical="center"/>
    </xf>
    <xf numFmtId="0" fontId="37" fillId="0" borderId="0" xfId="0" applyFont="1" applyProtection="1">
      <alignment vertical="center"/>
    </xf>
    <xf numFmtId="0" fontId="26" fillId="0" borderId="0" xfId="0" applyFont="1" applyAlignment="1" applyProtection="1">
      <alignment horizontal="center" vertical="center"/>
    </xf>
    <xf numFmtId="0" fontId="24" fillId="0" borderId="0" xfId="0" applyFont="1" applyBorder="1" applyAlignment="1" applyProtection="1">
      <alignment horizontal="center" vertical="center" wrapText="1"/>
    </xf>
    <xf numFmtId="0" fontId="24" fillId="0" borderId="0" xfId="0" applyFont="1" applyFill="1" applyBorder="1" applyAlignment="1" applyProtection="1">
      <alignment horizontal="right" vertical="center"/>
    </xf>
    <xf numFmtId="0" fontId="24" fillId="0" borderId="0" xfId="0" applyFont="1" applyFill="1" applyBorder="1" applyAlignment="1" applyProtection="1">
      <alignment horizontal="center" vertical="center"/>
    </xf>
    <xf numFmtId="0" fontId="24" fillId="0" borderId="0" xfId="0" applyFont="1" applyAlignment="1" applyProtection="1">
      <alignment horizontal="justify" vertical="center"/>
    </xf>
    <xf numFmtId="0" fontId="24" fillId="0" borderId="0" xfId="1" applyFont="1" applyAlignment="1" applyProtection="1">
      <alignment horizontal="right" vertical="center"/>
    </xf>
    <xf numFmtId="0" fontId="24" fillId="10" borderId="180" xfId="0" applyFont="1" applyFill="1" applyBorder="1" applyAlignment="1" applyProtection="1">
      <alignment horizontal="center" vertical="center" wrapText="1"/>
    </xf>
    <xf numFmtId="0" fontId="24" fillId="10" borderId="195" xfId="0" applyFont="1" applyFill="1" applyBorder="1" applyAlignment="1" applyProtection="1">
      <alignment horizontal="center" vertical="center" wrapText="1"/>
    </xf>
    <xf numFmtId="0" fontId="24" fillId="10" borderId="199" xfId="0" applyFont="1" applyFill="1" applyBorder="1" applyAlignment="1" applyProtection="1">
      <alignment horizontal="center" vertical="top" wrapText="1"/>
    </xf>
    <xf numFmtId="0" fontId="24" fillId="10" borderId="198" xfId="0" applyFont="1" applyFill="1" applyBorder="1" applyAlignment="1" applyProtection="1">
      <alignment horizontal="center" vertical="top" wrapText="1"/>
    </xf>
    <xf numFmtId="0" fontId="24" fillId="10" borderId="54" xfId="0" applyFont="1" applyFill="1" applyBorder="1" applyAlignment="1" applyProtection="1">
      <alignment horizontal="center" vertical="top" wrapText="1"/>
    </xf>
    <xf numFmtId="0" fontId="49" fillId="10" borderId="204" xfId="0" applyFont="1" applyFill="1" applyBorder="1" applyAlignment="1" applyProtection="1">
      <alignment horizontal="center" vertical="top" wrapText="1"/>
    </xf>
    <xf numFmtId="0" fontId="24" fillId="10" borderId="196" xfId="0" applyFont="1" applyFill="1" applyBorder="1" applyAlignment="1" applyProtection="1">
      <alignment horizontal="center" vertical="top" wrapText="1"/>
    </xf>
    <xf numFmtId="0" fontId="24" fillId="0" borderId="0" xfId="0" applyFont="1" applyAlignment="1" applyProtection="1">
      <alignment vertical="center"/>
    </xf>
    <xf numFmtId="0" fontId="24" fillId="10" borderId="200" xfId="0" applyFont="1" applyFill="1" applyBorder="1" applyAlignment="1" applyProtection="1">
      <alignment horizontal="right" vertical="center" wrapText="1"/>
    </xf>
    <xf numFmtId="0" fontId="24" fillId="10" borderId="197" xfId="0" applyFont="1" applyFill="1" applyBorder="1" applyAlignment="1" applyProtection="1">
      <alignment horizontal="right" vertical="center" wrapText="1"/>
    </xf>
    <xf numFmtId="0" fontId="24" fillId="10" borderId="51" xfId="0" applyFont="1" applyFill="1" applyBorder="1" applyAlignment="1" applyProtection="1">
      <alignment horizontal="right" vertical="center" wrapText="1"/>
    </xf>
    <xf numFmtId="0" fontId="24" fillId="10" borderId="202" xfId="0" applyFont="1" applyFill="1" applyBorder="1" applyAlignment="1" applyProtection="1">
      <alignment horizontal="right" vertical="center" wrapText="1"/>
    </xf>
    <xf numFmtId="0" fontId="24" fillId="10" borderId="203" xfId="0" applyFont="1" applyFill="1" applyBorder="1" applyAlignment="1" applyProtection="1">
      <alignment horizontal="right" vertical="center" wrapText="1"/>
    </xf>
    <xf numFmtId="0" fontId="24" fillId="10" borderId="201" xfId="0" applyFont="1" applyFill="1" applyBorder="1" applyAlignment="1" applyProtection="1">
      <alignment horizontal="right" vertical="center" wrapText="1"/>
    </xf>
    <xf numFmtId="0" fontId="24" fillId="0" borderId="0" xfId="0" applyFont="1" applyAlignment="1" applyProtection="1">
      <alignment horizontal="right" vertical="center"/>
    </xf>
    <xf numFmtId="38" fontId="24" fillId="0" borderId="243" xfId="2" applyFont="1" applyBorder="1" applyAlignment="1" applyProtection="1">
      <alignment horizontal="right" vertical="center" wrapText="1"/>
    </xf>
    <xf numFmtId="38" fontId="24" fillId="0" borderId="244" xfId="2" applyFont="1" applyBorder="1" applyAlignment="1" applyProtection="1">
      <alignment horizontal="right" vertical="center" wrapText="1"/>
    </xf>
    <xf numFmtId="38" fontId="24" fillId="0" borderId="245" xfId="2" applyFont="1" applyBorder="1" applyAlignment="1" applyProtection="1">
      <alignment horizontal="right" vertical="center" wrapText="1"/>
    </xf>
    <xf numFmtId="38" fontId="24" fillId="0" borderId="246" xfId="2" applyFont="1" applyBorder="1" applyAlignment="1" applyProtection="1">
      <alignment horizontal="right" vertical="center" wrapText="1"/>
    </xf>
    <xf numFmtId="38" fontId="24" fillId="0" borderId="247" xfId="2" applyFont="1" applyBorder="1" applyAlignment="1" applyProtection="1">
      <alignment horizontal="right" vertical="center" wrapText="1"/>
    </xf>
    <xf numFmtId="38" fontId="24" fillId="0" borderId="248" xfId="2" applyFont="1" applyBorder="1" applyAlignment="1" applyProtection="1">
      <alignment horizontal="right" vertical="center" wrapText="1"/>
    </xf>
    <xf numFmtId="176" fontId="24" fillId="0" borderId="0" xfId="0" applyNumberFormat="1" applyFont="1" applyAlignment="1" applyProtection="1">
      <alignment horizontal="right" vertical="center"/>
    </xf>
    <xf numFmtId="176" fontId="24" fillId="0" borderId="0" xfId="0" applyNumberFormat="1" applyFont="1" applyBorder="1" applyAlignment="1" applyProtection="1">
      <alignment horizontal="right" vertical="top" wrapText="1"/>
    </xf>
    <xf numFmtId="0" fontId="27" fillId="0" borderId="0" xfId="0" applyFont="1" applyProtection="1">
      <alignment vertical="center"/>
    </xf>
    <xf numFmtId="0" fontId="28" fillId="0" borderId="0" xfId="0" applyFont="1" applyProtection="1">
      <alignment vertical="center"/>
    </xf>
    <xf numFmtId="0" fontId="28"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Alignment="1" applyProtection="1">
      <alignment vertical="center"/>
    </xf>
    <xf numFmtId="0" fontId="28" fillId="0" borderId="0" xfId="0" applyFont="1" applyAlignment="1" applyProtection="1">
      <alignment horizontal="right" vertical="center"/>
    </xf>
    <xf numFmtId="0" fontId="29" fillId="0" borderId="0" xfId="0" applyFont="1" applyProtection="1">
      <alignment vertical="center"/>
    </xf>
    <xf numFmtId="0" fontId="51" fillId="0" borderId="0" xfId="0" applyFont="1" applyAlignment="1" applyProtection="1">
      <alignment horizontal="right" vertical="center"/>
    </xf>
    <xf numFmtId="0" fontId="51" fillId="0" borderId="0" xfId="0" applyNumberFormat="1" applyFont="1" applyAlignment="1" applyProtection="1">
      <alignment horizontal="center" vertical="center"/>
    </xf>
    <xf numFmtId="0" fontId="51"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26" fillId="0" borderId="0" xfId="0" applyFont="1" applyAlignment="1" applyProtection="1">
      <alignment vertical="center"/>
    </xf>
    <xf numFmtId="0" fontId="28" fillId="0" borderId="0" xfId="0" applyFont="1" applyBorder="1" applyProtection="1">
      <alignment vertical="center"/>
    </xf>
    <xf numFmtId="0" fontId="28" fillId="0" borderId="0" xfId="0" applyFont="1" applyFill="1" applyBorder="1" applyAlignment="1" applyProtection="1">
      <alignment horizontal="right" vertical="center"/>
    </xf>
    <xf numFmtId="0" fontId="28" fillId="0" borderId="0" xfId="0" applyFont="1" applyFill="1" applyBorder="1" applyAlignment="1" applyProtection="1">
      <alignment horizontal="left" vertical="center"/>
    </xf>
    <xf numFmtId="0" fontId="28" fillId="0" borderId="0" xfId="0" applyFont="1" applyFill="1" applyBorder="1" applyProtection="1">
      <alignment vertical="center"/>
    </xf>
    <xf numFmtId="0" fontId="28" fillId="0" borderId="0" xfId="0" applyFont="1" applyBorder="1" applyAlignment="1" applyProtection="1">
      <alignment vertical="center"/>
    </xf>
    <xf numFmtId="0" fontId="28" fillId="0" borderId="0" xfId="0" applyFont="1" applyBorder="1" applyAlignment="1" applyProtection="1">
      <alignment horizontal="left" vertical="center"/>
    </xf>
    <xf numFmtId="0" fontId="31" fillId="0" borderId="0" xfId="0" applyFont="1" applyAlignment="1" applyProtection="1">
      <alignment vertical="center"/>
    </xf>
    <xf numFmtId="0" fontId="31" fillId="0" borderId="6" xfId="0" applyFont="1" applyBorder="1" applyAlignment="1" applyProtection="1">
      <alignment horizontal="center" vertical="center"/>
    </xf>
    <xf numFmtId="0" fontId="30" fillId="0" borderId="0" xfId="0" applyFont="1" applyProtection="1">
      <alignment vertical="center"/>
    </xf>
    <xf numFmtId="0" fontId="30" fillId="0" borderId="4" xfId="0" applyFont="1" applyBorder="1" applyAlignment="1" applyProtection="1">
      <alignment horizontal="center" vertical="center"/>
    </xf>
    <xf numFmtId="0" fontId="30" fillId="0" borderId="3" xfId="0" applyFont="1" applyBorder="1" applyAlignment="1" applyProtection="1">
      <alignment horizontal="center" vertical="center"/>
    </xf>
    <xf numFmtId="0" fontId="30" fillId="0" borderId="5" xfId="0" applyFont="1" applyBorder="1" applyAlignment="1" applyProtection="1">
      <alignment horizontal="center" vertical="center"/>
    </xf>
    <xf numFmtId="0" fontId="30" fillId="0" borderId="0" xfId="0" applyFont="1" applyBorder="1" applyAlignment="1" applyProtection="1">
      <alignment horizontal="left" vertical="center"/>
    </xf>
    <xf numFmtId="0" fontId="30" fillId="0" borderId="0" xfId="0" applyFont="1" applyBorder="1" applyAlignment="1" applyProtection="1">
      <alignment vertical="center"/>
    </xf>
    <xf numFmtId="0" fontId="30" fillId="0" borderId="0" xfId="0" applyFont="1" applyBorder="1" applyAlignment="1" applyProtection="1">
      <alignment horizontal="center" vertical="center"/>
    </xf>
    <xf numFmtId="0" fontId="26" fillId="0" borderId="0" xfId="0" applyFont="1" applyBorder="1" applyAlignment="1" applyProtection="1">
      <alignment horizontal="center" vertical="center"/>
    </xf>
    <xf numFmtId="0" fontId="31" fillId="0" borderId="0" xfId="0" applyFont="1" applyAlignment="1" applyProtection="1">
      <alignment shrinkToFit="1"/>
    </xf>
    <xf numFmtId="0" fontId="31" fillId="0" borderId="0" xfId="0" applyFont="1" applyAlignment="1" applyProtection="1">
      <alignment horizontal="left" vertical="center"/>
    </xf>
    <xf numFmtId="0" fontId="28" fillId="0" borderId="81" xfId="0" applyFont="1" applyBorder="1" applyProtection="1">
      <alignment vertical="center"/>
    </xf>
    <xf numFmtId="0" fontId="26" fillId="0" borderId="18"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183" xfId="0" applyFont="1" applyBorder="1" applyAlignment="1" applyProtection="1">
      <alignment horizontal="center" vertical="center" wrapText="1"/>
    </xf>
    <xf numFmtId="0" fontId="24" fillId="0" borderId="0" xfId="0" applyFont="1" applyFill="1" applyProtection="1">
      <alignment vertical="center"/>
    </xf>
    <xf numFmtId="0" fontId="26" fillId="0" borderId="208" xfId="0" applyFont="1" applyFill="1" applyBorder="1" applyAlignment="1" applyProtection="1">
      <alignment horizontal="center" vertical="center" shrinkToFit="1"/>
    </xf>
    <xf numFmtId="177" fontId="31" fillId="0" borderId="209" xfId="0" applyNumberFormat="1" applyFont="1" applyFill="1" applyBorder="1" applyAlignment="1" applyProtection="1">
      <alignment vertical="center" shrinkToFit="1"/>
    </xf>
    <xf numFmtId="0" fontId="26" fillId="0" borderId="211" xfId="0" applyFont="1" applyFill="1" applyBorder="1" applyAlignment="1" applyProtection="1">
      <alignment horizontal="center" vertical="center" shrinkToFit="1"/>
    </xf>
    <xf numFmtId="177" fontId="31" fillId="0" borderId="212" xfId="0" applyNumberFormat="1" applyFont="1" applyFill="1" applyBorder="1" applyAlignment="1" applyProtection="1">
      <alignment vertical="center" shrinkToFit="1"/>
    </xf>
    <xf numFmtId="0" fontId="24" fillId="0" borderId="0" xfId="0" applyFont="1" applyFill="1" applyBorder="1" applyProtection="1">
      <alignment vertical="center"/>
    </xf>
    <xf numFmtId="0" fontId="26" fillId="0" borderId="214" xfId="0" applyFont="1" applyFill="1" applyBorder="1" applyAlignment="1" applyProtection="1">
      <alignment horizontal="center" vertical="center" shrinkToFit="1"/>
    </xf>
    <xf numFmtId="177" fontId="31" fillId="0" borderId="215" xfId="0" applyNumberFormat="1" applyFont="1" applyFill="1" applyBorder="1" applyAlignment="1" applyProtection="1">
      <alignment vertical="center" shrinkToFit="1"/>
    </xf>
    <xf numFmtId="177" fontId="31" fillId="0" borderId="83" xfId="0" applyNumberFormat="1" applyFont="1" applyFill="1" applyBorder="1" applyAlignment="1" applyProtection="1">
      <alignment vertical="center" shrinkToFit="1"/>
    </xf>
    <xf numFmtId="177" fontId="31" fillId="0" borderId="189" xfId="0" applyNumberFormat="1" applyFont="1" applyFill="1" applyBorder="1" applyAlignment="1" applyProtection="1">
      <alignment vertical="center" shrinkToFit="1"/>
    </xf>
    <xf numFmtId="0" fontId="32" fillId="0" borderId="0" xfId="0" applyFont="1" applyFill="1" applyProtection="1">
      <alignment vertical="center"/>
    </xf>
    <xf numFmtId="0" fontId="32" fillId="0" borderId="0" xfId="0" applyFont="1" applyFill="1" applyBorder="1" applyProtection="1">
      <alignment vertical="center"/>
    </xf>
    <xf numFmtId="0" fontId="28" fillId="0" borderId="0" xfId="0" applyFont="1" applyFill="1" applyProtection="1">
      <alignment vertical="center"/>
    </xf>
    <xf numFmtId="0" fontId="31" fillId="0" borderId="0" xfId="0" applyFont="1" applyFill="1" applyBorder="1" applyProtection="1">
      <alignment vertical="center"/>
    </xf>
    <xf numFmtId="0" fontId="32" fillId="0" borderId="0" xfId="0" applyFont="1" applyFill="1" applyBorder="1" applyAlignment="1" applyProtection="1">
      <alignment horizontal="center" vertical="center" wrapText="1"/>
    </xf>
    <xf numFmtId="177" fontId="28" fillId="0" borderId="0" xfId="0" applyNumberFormat="1" applyFont="1" applyFill="1" applyBorder="1" applyAlignment="1" applyProtection="1">
      <alignment horizontal="right" vertical="center" wrapText="1"/>
    </xf>
    <xf numFmtId="0" fontId="31" fillId="0" borderId="0" xfId="0" applyFont="1" applyFill="1" applyProtection="1">
      <alignment vertical="center"/>
    </xf>
    <xf numFmtId="0" fontId="28" fillId="0" borderId="0" xfId="0" applyFont="1" applyFill="1" applyAlignment="1" applyProtection="1">
      <alignment horizontal="center" vertical="center"/>
    </xf>
    <xf numFmtId="38" fontId="30" fillId="0" borderId="0" xfId="2" applyFont="1" applyFill="1" applyBorder="1" applyAlignment="1" applyProtection="1">
      <alignment horizontal="right" vertical="center" shrinkToFit="1"/>
    </xf>
    <xf numFmtId="38" fontId="31" fillId="0" borderId="0" xfId="0" applyNumberFormat="1" applyFont="1" applyFill="1" applyBorder="1" applyAlignment="1" applyProtection="1">
      <alignment horizontal="right" vertical="center" shrinkToFit="1"/>
    </xf>
    <xf numFmtId="0" fontId="26" fillId="0" borderId="0" xfId="0" applyFont="1" applyFill="1" applyBorder="1" applyAlignment="1" applyProtection="1">
      <alignment horizontal="left" vertical="center"/>
    </xf>
    <xf numFmtId="0" fontId="30" fillId="0" borderId="0" xfId="0" applyFont="1" applyFill="1" applyBorder="1" applyProtection="1">
      <alignment vertical="center"/>
    </xf>
    <xf numFmtId="177" fontId="30" fillId="0" borderId="0" xfId="0" applyNumberFormat="1" applyFont="1" applyFill="1" applyBorder="1" applyAlignment="1" applyProtection="1">
      <alignment horizontal="right" vertical="center" wrapText="1"/>
    </xf>
    <xf numFmtId="0" fontId="30" fillId="0" borderId="0" xfId="0" applyFont="1" applyFill="1" applyBorder="1" applyAlignment="1" applyProtection="1">
      <alignment horizontal="right" vertical="center"/>
    </xf>
    <xf numFmtId="0" fontId="30" fillId="0" borderId="0" xfId="0" applyFont="1" applyFill="1" applyBorder="1" applyAlignment="1" applyProtection="1">
      <alignment horizontal="left" vertical="center"/>
    </xf>
    <xf numFmtId="0" fontId="26" fillId="0" borderId="219" xfId="0" applyFont="1" applyFill="1" applyBorder="1" applyAlignment="1" applyProtection="1">
      <alignment horizontal="center" vertical="center" shrinkToFit="1"/>
    </xf>
    <xf numFmtId="177" fontId="31" fillId="0" borderId="220" xfId="0" applyNumberFormat="1" applyFont="1" applyFill="1" applyBorder="1" applyAlignment="1" applyProtection="1">
      <alignment vertical="center" shrinkToFit="1"/>
    </xf>
    <xf numFmtId="177" fontId="31" fillId="0" borderId="265" xfId="0" applyNumberFormat="1" applyFont="1" applyFill="1" applyBorder="1" applyAlignment="1" applyProtection="1">
      <alignment horizontal="right" vertical="center" shrinkToFit="1"/>
    </xf>
    <xf numFmtId="177" fontId="28" fillId="0" borderId="266" xfId="0" applyNumberFormat="1" applyFont="1" applyFill="1" applyBorder="1" applyAlignment="1" applyProtection="1">
      <alignment horizontal="right" vertical="center" shrinkToFit="1"/>
    </xf>
    <xf numFmtId="177" fontId="32" fillId="0" borderId="0" xfId="0" applyNumberFormat="1" applyFont="1" applyFill="1" applyBorder="1" applyAlignment="1" applyProtection="1">
      <alignment horizontal="right" vertical="center" wrapText="1"/>
    </xf>
    <xf numFmtId="0" fontId="28" fillId="0" borderId="0" xfId="0" applyFont="1" applyFill="1" applyBorder="1" applyAlignment="1" applyProtection="1">
      <alignment horizontal="center" vertical="center"/>
    </xf>
    <xf numFmtId="0" fontId="32" fillId="0" borderId="0" xfId="0" applyFont="1" applyFill="1" applyBorder="1" applyAlignment="1" applyProtection="1">
      <alignment horizontal="center" vertical="center" shrinkToFit="1"/>
    </xf>
    <xf numFmtId="181" fontId="33" fillId="0" borderId="0" xfId="0" applyNumberFormat="1" applyFont="1" applyFill="1" applyBorder="1" applyAlignment="1" applyProtection="1">
      <alignment horizontal="right" vertical="center" shrinkToFit="1"/>
    </xf>
    <xf numFmtId="0" fontId="24" fillId="0" borderId="0" xfId="0" applyFont="1" applyFill="1" applyAlignment="1" applyProtection="1">
      <alignment horizontal="center" vertical="center"/>
    </xf>
    <xf numFmtId="0" fontId="24" fillId="0" borderId="0" xfId="0" applyFont="1" applyFill="1" applyAlignment="1" applyProtection="1">
      <alignment vertical="center"/>
    </xf>
    <xf numFmtId="176" fontId="28" fillId="0" borderId="0" xfId="0" applyNumberFormat="1" applyFont="1" applyFill="1" applyBorder="1" applyAlignment="1" applyProtection="1">
      <alignment horizontal="center" vertical="center"/>
    </xf>
    <xf numFmtId="178" fontId="28" fillId="0" borderId="0" xfId="0" applyNumberFormat="1" applyFont="1" applyFill="1" applyBorder="1" applyAlignment="1" applyProtection="1">
      <alignment horizontal="right" vertical="center"/>
    </xf>
    <xf numFmtId="0" fontId="26" fillId="0" borderId="0" xfId="0" applyFont="1" applyFill="1" applyProtection="1">
      <alignment vertical="center"/>
    </xf>
    <xf numFmtId="0" fontId="31" fillId="0" borderId="0" xfId="0" applyFont="1" applyFill="1" applyBorder="1" applyAlignment="1" applyProtection="1">
      <alignment vertical="center"/>
    </xf>
    <xf numFmtId="176" fontId="26" fillId="0" borderId="0" xfId="0" applyNumberFormat="1" applyFont="1" applyFill="1" applyBorder="1" applyAlignment="1" applyProtection="1">
      <alignment horizontal="center" vertical="center"/>
    </xf>
    <xf numFmtId="178" fontId="32" fillId="0" borderId="0" xfId="0" applyNumberFormat="1" applyFont="1" applyFill="1" applyBorder="1" applyAlignment="1" applyProtection="1">
      <alignment horizontal="center" vertical="center"/>
    </xf>
    <xf numFmtId="0" fontId="30" fillId="0" borderId="0" xfId="0" applyFont="1" applyFill="1" applyAlignment="1" applyProtection="1">
      <alignment horizontal="lef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center" vertical="center"/>
    </xf>
    <xf numFmtId="0" fontId="26" fillId="0" borderId="0" xfId="0" applyFont="1" applyFill="1" applyAlignment="1" applyProtection="1">
      <alignment vertical="center"/>
    </xf>
    <xf numFmtId="0" fontId="27" fillId="0" borderId="0" xfId="0" applyFont="1" applyFill="1" applyProtection="1">
      <alignment vertical="center"/>
    </xf>
    <xf numFmtId="0" fontId="51" fillId="0" borderId="0" xfId="0" applyFont="1" applyAlignment="1" applyProtection="1">
      <alignment horizontal="center" vertical="center"/>
    </xf>
    <xf numFmtId="0" fontId="51" fillId="0" borderId="0" xfId="0" applyFont="1" applyProtection="1">
      <alignment vertical="center"/>
    </xf>
    <xf numFmtId="0" fontId="51" fillId="0" borderId="0" xfId="0" applyFont="1" applyBorder="1" applyAlignment="1" applyProtection="1">
      <alignment horizontal="center" vertical="center" wrapText="1"/>
    </xf>
    <xf numFmtId="0" fontId="31" fillId="0" borderId="6" xfId="0" applyFont="1" applyFill="1" applyBorder="1" applyAlignment="1" applyProtection="1">
      <alignment horizontal="center" vertical="center"/>
    </xf>
    <xf numFmtId="0" fontId="30" fillId="0" borderId="4"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30" fillId="0" borderId="0" xfId="0" applyFont="1" applyFill="1" applyAlignment="1" applyProtection="1">
      <alignment vertical="center" shrinkToFit="1"/>
    </xf>
    <xf numFmtId="0" fontId="28" fillId="0" borderId="0" xfId="0" applyFont="1" applyFill="1" applyAlignment="1" applyProtection="1">
      <alignment vertical="center"/>
    </xf>
    <xf numFmtId="0" fontId="26" fillId="0" borderId="32" xfId="0" applyFont="1" applyFill="1" applyBorder="1" applyAlignment="1" applyProtection="1">
      <alignment horizontal="center" vertical="center" wrapText="1"/>
    </xf>
    <xf numFmtId="0" fontId="26" fillId="0" borderId="33" xfId="0" applyFont="1" applyFill="1" applyBorder="1" applyAlignment="1" applyProtection="1">
      <alignment horizontal="center" vertical="center" wrapText="1"/>
    </xf>
    <xf numFmtId="0" fontId="26" fillId="0" borderId="22" xfId="0" applyFont="1" applyFill="1" applyBorder="1" applyAlignment="1" applyProtection="1">
      <alignment horizontal="center" vertical="center" wrapText="1"/>
    </xf>
    <xf numFmtId="0" fontId="26" fillId="0" borderId="23" xfId="0" applyFont="1" applyFill="1" applyBorder="1" applyAlignment="1" applyProtection="1">
      <alignment horizontal="center" vertical="center" wrapText="1"/>
    </xf>
    <xf numFmtId="0" fontId="26" fillId="0" borderId="222" xfId="0" applyFont="1" applyFill="1" applyBorder="1" applyAlignment="1" applyProtection="1">
      <alignment horizontal="center" vertical="center" shrinkToFit="1"/>
    </xf>
    <xf numFmtId="177" fontId="32" fillId="0" borderId="35" xfId="0" applyNumberFormat="1" applyFont="1" applyFill="1" applyBorder="1" applyAlignment="1" applyProtection="1">
      <alignment vertical="center" shrinkToFit="1"/>
    </xf>
    <xf numFmtId="177" fontId="32" fillId="0" borderId="190" xfId="0" applyNumberFormat="1" applyFont="1" applyFill="1" applyBorder="1" applyAlignment="1" applyProtection="1">
      <alignment vertical="center" shrinkToFit="1"/>
    </xf>
    <xf numFmtId="0" fontId="32" fillId="0" borderId="0" xfId="0" applyFont="1" applyFill="1" applyBorder="1" applyAlignment="1" applyProtection="1">
      <alignment vertical="center" wrapText="1"/>
    </xf>
    <xf numFmtId="0" fontId="32" fillId="0" borderId="150" xfId="0" applyFont="1" applyFill="1" applyBorder="1" applyAlignment="1" applyProtection="1">
      <alignment vertical="center" wrapText="1"/>
    </xf>
    <xf numFmtId="177" fontId="33" fillId="0" borderId="0" xfId="0" applyNumberFormat="1" applyFont="1" applyFill="1" applyBorder="1" applyAlignment="1" applyProtection="1">
      <alignment vertical="center" wrapText="1"/>
    </xf>
    <xf numFmtId="177" fontId="33" fillId="0" borderId="150"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40" fillId="0" borderId="0" xfId="0" applyFo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center" vertical="center"/>
    </xf>
    <xf numFmtId="0" fontId="40" fillId="0" borderId="0" xfId="0" applyFont="1" applyAlignment="1" applyProtection="1">
      <alignment vertical="center"/>
    </xf>
    <xf numFmtId="0" fontId="40" fillId="0" borderId="0" xfId="0" applyFont="1" applyAlignment="1" applyProtection="1">
      <alignment horizontal="right" vertical="center"/>
    </xf>
    <xf numFmtId="0" fontId="41" fillId="0" borderId="0" xfId="0" applyFont="1" applyProtection="1">
      <alignment vertical="center"/>
    </xf>
    <xf numFmtId="0" fontId="52" fillId="0" borderId="0" xfId="0" applyFont="1" applyAlignment="1" applyProtection="1">
      <alignment horizontal="right" vertical="center"/>
    </xf>
    <xf numFmtId="0" fontId="52" fillId="0" borderId="0" xfId="0" applyNumberFormat="1" applyFont="1" applyAlignment="1" applyProtection="1">
      <alignment horizontal="center" vertical="center"/>
    </xf>
    <xf numFmtId="0" fontId="52" fillId="0" borderId="0" xfId="0" applyFont="1" applyAlignment="1" applyProtection="1">
      <alignment horizontal="left" vertical="center"/>
    </xf>
    <xf numFmtId="0" fontId="52" fillId="0" borderId="0" xfId="0" applyFont="1" applyProtection="1">
      <alignment vertical="center"/>
    </xf>
    <xf numFmtId="0" fontId="41" fillId="0" borderId="0" xfId="0" applyFont="1" applyBorder="1" applyAlignment="1" applyProtection="1">
      <alignment horizontal="center" vertical="center" wrapText="1"/>
    </xf>
    <xf numFmtId="0" fontId="41" fillId="0" borderId="0" xfId="0" applyFont="1" applyAlignment="1" applyProtection="1">
      <alignment horizontal="center" vertical="center"/>
    </xf>
    <xf numFmtId="0" fontId="41" fillId="0" borderId="0" xfId="0" applyFont="1" applyAlignment="1" applyProtection="1">
      <alignment vertical="center"/>
    </xf>
    <xf numFmtId="0" fontId="12" fillId="0" borderId="0" xfId="0" applyFont="1" applyProtection="1">
      <alignment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wrapText="1"/>
    </xf>
    <xf numFmtId="0" fontId="12" fillId="0" borderId="0" xfId="0" applyFont="1" applyAlignment="1" applyProtection="1">
      <alignment vertical="center"/>
    </xf>
    <xf numFmtId="0" fontId="40" fillId="0" borderId="0" xfId="0" applyFont="1" applyBorder="1" applyProtection="1">
      <alignment vertical="center"/>
    </xf>
    <xf numFmtId="0" fontId="40" fillId="0" borderId="0" xfId="0" applyFont="1" applyBorder="1" applyAlignment="1" applyProtection="1">
      <alignment vertical="center"/>
    </xf>
    <xf numFmtId="0" fontId="40" fillId="0" borderId="0" xfId="0" applyFont="1" applyBorder="1" applyAlignment="1" applyProtection="1">
      <alignment horizontal="left" vertical="center"/>
    </xf>
    <xf numFmtId="0" fontId="43" fillId="0" borderId="0" xfId="0" applyFont="1" applyAlignment="1" applyProtection="1">
      <alignment vertical="center"/>
    </xf>
    <xf numFmtId="0" fontId="43" fillId="0" borderId="6" xfId="0" applyFont="1" applyBorder="1" applyAlignment="1" applyProtection="1">
      <alignment horizontal="center" vertical="center"/>
    </xf>
    <xf numFmtId="0" fontId="42" fillId="0" borderId="0" xfId="0" applyFont="1" applyProtection="1">
      <alignment vertical="center"/>
    </xf>
    <xf numFmtId="0" fontId="42" fillId="0" borderId="4"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5" xfId="0" applyFont="1" applyBorder="1" applyAlignment="1" applyProtection="1">
      <alignment horizontal="center" vertical="center"/>
    </xf>
    <xf numFmtId="0" fontId="42" fillId="0" borderId="0" xfId="0" applyFont="1" applyBorder="1" applyAlignment="1" applyProtection="1">
      <alignment vertical="center"/>
    </xf>
    <xf numFmtId="0" fontId="42"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9" fillId="0" borderId="0" xfId="0" applyFont="1" applyProtection="1">
      <alignment vertical="center"/>
    </xf>
    <xf numFmtId="0" fontId="9" fillId="0" borderId="32" xfId="0" applyFont="1" applyFill="1" applyBorder="1" applyAlignment="1" applyProtection="1">
      <alignment horizontal="center" vertical="center" wrapText="1"/>
    </xf>
    <xf numFmtId="0" fontId="9" fillId="0" borderId="34"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9" fillId="0" borderId="0" xfId="0" applyFont="1" applyFill="1" applyProtection="1">
      <alignment vertical="center"/>
    </xf>
    <xf numFmtId="0" fontId="9" fillId="0" borderId="12" xfId="0" applyFont="1" applyFill="1" applyBorder="1" applyAlignment="1" applyProtection="1">
      <alignment horizontal="center" vertical="center" shrinkToFit="1"/>
    </xf>
    <xf numFmtId="177" fontId="43" fillId="0" borderId="0" xfId="0" applyNumberFormat="1" applyFont="1" applyFill="1" applyBorder="1" applyAlignment="1" applyProtection="1">
      <alignment vertical="center" wrapText="1"/>
    </xf>
    <xf numFmtId="0" fontId="9" fillId="0" borderId="14" xfId="0" applyFont="1" applyFill="1" applyBorder="1" applyAlignment="1" applyProtection="1">
      <alignment horizontal="center" vertical="center" shrinkToFit="1"/>
    </xf>
    <xf numFmtId="0" fontId="9" fillId="0" borderId="0" xfId="0" applyFont="1" applyFill="1" applyBorder="1" applyProtection="1">
      <alignment vertical="center"/>
    </xf>
    <xf numFmtId="0" fontId="9" fillId="0" borderId="15" xfId="0" applyFont="1" applyFill="1" applyBorder="1" applyAlignment="1" applyProtection="1">
      <alignment horizontal="center" vertical="center" shrinkToFit="1"/>
    </xf>
    <xf numFmtId="177" fontId="40" fillId="0" borderId="0" xfId="0" applyNumberFormat="1" applyFont="1" applyFill="1" applyBorder="1" applyAlignment="1" applyProtection="1">
      <alignment vertical="center" wrapText="1"/>
    </xf>
    <xf numFmtId="0" fontId="44" fillId="0" borderId="0" xfId="0" applyFont="1" applyFill="1" applyProtection="1">
      <alignment vertical="center"/>
    </xf>
    <xf numFmtId="0" fontId="44" fillId="0" borderId="0" xfId="0" applyFont="1" applyFill="1" applyBorder="1" applyProtection="1">
      <alignment vertical="center"/>
    </xf>
    <xf numFmtId="177" fontId="40" fillId="0" borderId="0" xfId="0" applyNumberFormat="1" applyFont="1" applyFill="1" applyBorder="1" applyAlignment="1" applyProtection="1">
      <alignment horizontal="right" vertical="center" wrapText="1"/>
    </xf>
    <xf numFmtId="0" fontId="40" fillId="0" borderId="0" xfId="0" applyFont="1" applyFill="1" applyAlignment="1" applyProtection="1">
      <alignment horizontal="left" vertical="center"/>
    </xf>
    <xf numFmtId="0" fontId="40" fillId="0" borderId="0" xfId="0" applyFont="1" applyFill="1" applyAlignment="1" applyProtection="1">
      <alignment horizontal="center" vertical="center"/>
    </xf>
    <xf numFmtId="0" fontId="40" fillId="0" borderId="0" xfId="0" applyFont="1" applyFill="1" applyProtection="1">
      <alignment vertical="center"/>
    </xf>
    <xf numFmtId="0" fontId="9" fillId="0" borderId="0" xfId="0" applyFont="1" applyFill="1" applyAlignment="1" applyProtection="1">
      <alignment horizontal="center" vertical="center"/>
    </xf>
    <xf numFmtId="0" fontId="9" fillId="0" borderId="0" xfId="0" applyFont="1" applyFill="1" applyAlignment="1" applyProtection="1">
      <alignment vertical="center"/>
    </xf>
    <xf numFmtId="0" fontId="43" fillId="0" borderId="0" xfId="0" applyFont="1" applyFill="1" applyBorder="1" applyAlignment="1" applyProtection="1">
      <alignment vertical="center"/>
    </xf>
    <xf numFmtId="176" fontId="40" fillId="0" borderId="0" xfId="0" applyNumberFormat="1" applyFont="1" applyFill="1" applyBorder="1" applyAlignment="1" applyProtection="1">
      <alignment horizontal="center" vertical="center"/>
    </xf>
    <xf numFmtId="176" fontId="43" fillId="0" borderId="0" xfId="0" applyNumberFormat="1" applyFont="1" applyFill="1" applyBorder="1" applyAlignment="1" applyProtection="1">
      <alignment horizontal="center" vertical="center"/>
    </xf>
    <xf numFmtId="176" fontId="12" fillId="0" borderId="0" xfId="0" applyNumberFormat="1" applyFont="1" applyFill="1" applyBorder="1" applyAlignment="1" applyProtection="1">
      <alignment horizontal="center" vertical="center" wrapText="1"/>
    </xf>
    <xf numFmtId="178" fontId="40" fillId="0" borderId="0" xfId="0" applyNumberFormat="1" applyFont="1" applyFill="1" applyBorder="1" applyAlignment="1" applyProtection="1">
      <alignment horizontal="right" vertical="center"/>
    </xf>
    <xf numFmtId="178" fontId="44" fillId="0" borderId="0" xfId="0" applyNumberFormat="1" applyFont="1" applyFill="1" applyBorder="1" applyAlignment="1" applyProtection="1">
      <alignment horizontal="center" vertical="center"/>
    </xf>
    <xf numFmtId="0" fontId="7" fillId="0" borderId="0" xfId="0" applyFont="1" applyFill="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0" fontId="49" fillId="0" borderId="0" xfId="0" applyFont="1" applyFill="1" applyAlignment="1" applyProtection="1">
      <alignment horizontal="center" vertical="center"/>
    </xf>
    <xf numFmtId="0" fontId="49" fillId="0" borderId="0" xfId="0" applyFont="1" applyFill="1" applyProtection="1">
      <alignment vertical="center"/>
    </xf>
    <xf numFmtId="0" fontId="49" fillId="0" borderId="0" xfId="0" applyFont="1" applyFill="1" applyAlignment="1" applyProtection="1">
      <alignment vertical="center"/>
    </xf>
    <xf numFmtId="0" fontId="35" fillId="0" borderId="0" xfId="0" applyFont="1" applyFill="1" applyAlignment="1" applyProtection="1">
      <alignment horizontal="center" vertical="center"/>
    </xf>
    <xf numFmtId="0" fontId="37" fillId="0" borderId="0" xfId="0" applyFont="1" applyAlignment="1" applyProtection="1">
      <alignment horizontal="left" vertical="center"/>
    </xf>
    <xf numFmtId="0" fontId="37" fillId="0" borderId="0" xfId="0" applyFont="1" applyFill="1" applyProtection="1">
      <alignment vertical="center"/>
    </xf>
    <xf numFmtId="0" fontId="26" fillId="0" borderId="0" xfId="0" applyFont="1" applyAlignment="1" applyProtection="1">
      <alignment horizontal="left" vertical="center"/>
    </xf>
    <xf numFmtId="0" fontId="26" fillId="0" borderId="0" xfId="0" applyFont="1" applyBorder="1" applyProtection="1">
      <alignment vertical="center"/>
    </xf>
    <xf numFmtId="0" fontId="26" fillId="0" borderId="0" xfId="0" applyFont="1" applyAlignment="1" applyProtection="1">
      <alignment horizontal="right" vertical="center"/>
    </xf>
    <xf numFmtId="0" fontId="26" fillId="0" borderId="0" xfId="0" applyNumberFormat="1" applyFont="1" applyAlignment="1" applyProtection="1">
      <alignment horizontal="center" vertical="center"/>
    </xf>
    <xf numFmtId="0" fontId="49" fillId="0" borderId="0" xfId="0" applyFont="1" applyFill="1" applyAlignment="1" applyProtection="1">
      <alignment horizontal="right" vertical="center"/>
    </xf>
    <xf numFmtId="0" fontId="49" fillId="0" borderId="0" xfId="0" applyFont="1" applyAlignment="1" applyProtection="1">
      <alignment horizontal="left" vertical="center"/>
    </xf>
    <xf numFmtId="0" fontId="49" fillId="0" borderId="0" xfId="0" applyFont="1" applyBorder="1" applyProtection="1">
      <alignment vertical="center"/>
    </xf>
    <xf numFmtId="177" fontId="49" fillId="0" borderId="42" xfId="0" applyNumberFormat="1" applyFont="1" applyFill="1" applyBorder="1" applyAlignment="1" applyProtection="1">
      <alignment horizontal="center" vertical="center" wrapText="1"/>
    </xf>
    <xf numFmtId="177" fontId="49" fillId="0" borderId="50" xfId="0" applyNumberFormat="1" applyFont="1" applyFill="1" applyBorder="1" applyAlignment="1" applyProtection="1">
      <alignment vertical="center" shrinkToFit="1"/>
    </xf>
    <xf numFmtId="177" fontId="49" fillId="0" borderId="53" xfId="0" applyNumberFormat="1" applyFont="1" applyFill="1" applyBorder="1" applyAlignment="1" applyProtection="1">
      <alignment vertical="center" shrinkToFit="1"/>
    </xf>
    <xf numFmtId="177" fontId="49" fillId="0" borderId="194" xfId="0" applyNumberFormat="1" applyFont="1" applyFill="1" applyBorder="1" applyAlignment="1" applyProtection="1">
      <alignment horizontal="center" vertical="center" wrapText="1"/>
    </xf>
    <xf numFmtId="177" fontId="49" fillId="0" borderId="249" xfId="0" applyNumberFormat="1" applyFont="1" applyFill="1" applyBorder="1" applyAlignment="1" applyProtection="1">
      <alignment vertical="center" shrinkToFit="1"/>
    </xf>
    <xf numFmtId="0" fontId="3" fillId="0" borderId="0" xfId="1" applyFont="1" applyFill="1" applyAlignment="1" applyProtection="1">
      <alignment horizontal="left" vertical="center"/>
    </xf>
    <xf numFmtId="0" fontId="19" fillId="0" borderId="0" xfId="0" applyFont="1" applyFill="1" applyAlignment="1" applyProtection="1">
      <alignment horizontal="center" vertical="center"/>
    </xf>
    <xf numFmtId="0" fontId="58" fillId="5" borderId="237" xfId="3" applyFont="1" applyFill="1" applyBorder="1">
      <alignment vertical="center"/>
    </xf>
    <xf numFmtId="0" fontId="58" fillId="5" borderId="237" xfId="3" applyFont="1" applyFill="1" applyBorder="1" applyAlignment="1">
      <alignment horizontal="left" vertical="center"/>
    </xf>
    <xf numFmtId="56" fontId="58" fillId="5" borderId="237" xfId="3" applyNumberFormat="1" applyFont="1" applyFill="1" applyBorder="1" applyAlignment="1">
      <alignment horizontal="center" vertical="center"/>
    </xf>
    <xf numFmtId="0" fontId="58" fillId="5" borderId="237" xfId="3" applyFont="1" applyFill="1" applyBorder="1" applyAlignment="1">
      <alignment vertical="center" wrapText="1"/>
    </xf>
    <xf numFmtId="0" fontId="58" fillId="5" borderId="0" xfId="3" applyFont="1" applyFill="1">
      <alignment vertical="center"/>
    </xf>
    <xf numFmtId="0" fontId="58" fillId="0" borderId="0" xfId="3" applyFont="1">
      <alignment vertical="center"/>
    </xf>
    <xf numFmtId="0" fontId="58" fillId="0" borderId="0" xfId="3" applyFont="1" applyAlignment="1">
      <alignment horizontal="left" vertical="center"/>
    </xf>
    <xf numFmtId="0" fontId="60" fillId="0" borderId="0" xfId="3" applyFont="1" applyAlignment="1">
      <alignment horizontal="center" vertical="center"/>
    </xf>
    <xf numFmtId="183" fontId="3" fillId="3" borderId="0" xfId="1" applyNumberFormat="1" applyFont="1" applyFill="1" applyAlignment="1" applyProtection="1">
      <alignment horizontal="center" vertical="center"/>
      <protection locked="0"/>
    </xf>
    <xf numFmtId="0" fontId="42" fillId="0" borderId="0" xfId="0" applyFont="1" applyFill="1" applyBorder="1" applyAlignment="1" applyProtection="1">
      <alignment horizontal="center" vertical="center"/>
    </xf>
    <xf numFmtId="0" fontId="62" fillId="0" borderId="0" xfId="0" applyFont="1" applyProtection="1">
      <alignment vertical="center"/>
    </xf>
    <xf numFmtId="0" fontId="64" fillId="0" borderId="0" xfId="0" applyFont="1" applyBorder="1" applyAlignment="1" applyProtection="1">
      <alignment vertical="center"/>
    </xf>
    <xf numFmtId="0" fontId="65" fillId="0" borderId="0" xfId="0" applyFont="1" applyProtection="1">
      <alignment vertical="center"/>
    </xf>
    <xf numFmtId="0" fontId="62" fillId="0" borderId="0" xfId="0" applyFont="1" applyAlignment="1" applyProtection="1">
      <alignment horizontal="center" vertical="center"/>
    </xf>
    <xf numFmtId="0" fontId="63" fillId="0" borderId="0" xfId="0" applyFont="1" applyProtection="1">
      <alignment vertical="center"/>
    </xf>
    <xf numFmtId="0" fontId="63" fillId="11" borderId="0" xfId="0" applyFont="1" applyFill="1" applyBorder="1" applyAlignment="1" applyProtection="1">
      <alignment vertical="center"/>
    </xf>
    <xf numFmtId="0" fontId="63" fillId="0" borderId="0" xfId="0" applyFont="1" applyFill="1" applyBorder="1" applyAlignment="1" applyProtection="1">
      <alignment horizontal="center" vertical="center"/>
    </xf>
    <xf numFmtId="0" fontId="66" fillId="0" borderId="0" xfId="0" applyFont="1" applyFill="1" applyAlignment="1" applyProtection="1">
      <alignment vertical="center"/>
    </xf>
    <xf numFmtId="0" fontId="66" fillId="4" borderId="0" xfId="0" applyFont="1" applyFill="1" applyProtection="1">
      <alignment vertical="center"/>
    </xf>
    <xf numFmtId="0" fontId="63" fillId="0" borderId="0" xfId="0" applyFont="1" applyAlignment="1" applyProtection="1">
      <alignment vertical="center" wrapText="1"/>
    </xf>
    <xf numFmtId="0" fontId="67" fillId="0" borderId="0" xfId="0" applyFont="1" applyAlignment="1" applyProtection="1"/>
    <xf numFmtId="0" fontId="62" fillId="0" borderId="173" xfId="0" applyFont="1" applyBorder="1" applyAlignment="1" applyProtection="1">
      <alignment horizontal="center" vertical="center"/>
    </xf>
    <xf numFmtId="0" fontId="62" fillId="0" borderId="0" xfId="0" applyFont="1" applyFill="1" applyBorder="1" applyAlignment="1" applyProtection="1">
      <alignment horizontal="center" vertical="center" shrinkToFit="1"/>
    </xf>
    <xf numFmtId="0" fontId="67" fillId="0" borderId="0" xfId="0" applyFont="1" applyProtection="1">
      <alignment vertical="center"/>
    </xf>
    <xf numFmtId="185" fontId="63" fillId="0" borderId="0" xfId="0" applyNumberFormat="1" applyFont="1" applyFill="1" applyBorder="1" applyAlignment="1" applyProtection="1">
      <alignment horizontal="center" vertical="center" shrinkToFit="1"/>
    </xf>
    <xf numFmtId="0" fontId="62" fillId="0" borderId="0" xfId="0" applyFont="1" applyFill="1" applyProtection="1">
      <alignment vertical="center"/>
    </xf>
    <xf numFmtId="0" fontId="63" fillId="0" borderId="0" xfId="0" applyFont="1" applyAlignment="1" applyProtection="1">
      <alignment vertical="center"/>
    </xf>
    <xf numFmtId="0" fontId="62" fillId="0" borderId="0" xfId="0" applyFont="1" applyBorder="1" applyProtection="1">
      <alignment vertical="center"/>
    </xf>
    <xf numFmtId="0" fontId="62" fillId="0" borderId="0" xfId="0" applyFont="1" applyFill="1" applyBorder="1" applyProtection="1">
      <alignment vertical="center"/>
    </xf>
    <xf numFmtId="0" fontId="63" fillId="0" borderId="0" xfId="0" applyFont="1" applyFill="1" applyBorder="1" applyAlignment="1" applyProtection="1">
      <alignment horizontal="center" vertical="center" shrinkToFit="1"/>
    </xf>
    <xf numFmtId="57" fontId="71" fillId="0" borderId="0" xfId="0" applyNumberFormat="1" applyFont="1" applyFill="1" applyBorder="1" applyAlignment="1" applyProtection="1">
      <alignment horizontal="center" vertical="center" shrinkToFit="1"/>
    </xf>
    <xf numFmtId="0" fontId="66" fillId="0" borderId="0" xfId="0" applyFont="1" applyFill="1" applyProtection="1">
      <alignment vertical="center"/>
    </xf>
    <xf numFmtId="0" fontId="67" fillId="0" borderId="0" xfId="0" applyFont="1" applyAlignment="1" applyProtection="1">
      <alignment vertical="center"/>
    </xf>
    <xf numFmtId="0" fontId="66" fillId="12" borderId="0" xfId="0" applyFont="1" applyFill="1" applyProtection="1">
      <alignment vertical="center"/>
    </xf>
    <xf numFmtId="0" fontId="66" fillId="0" borderId="0" xfId="0" applyFont="1" applyBorder="1" applyAlignment="1" applyProtection="1">
      <alignment horizontal="center" vertical="center"/>
    </xf>
    <xf numFmtId="0" fontId="74" fillId="0" borderId="0" xfId="0" applyFont="1" applyAlignment="1" applyProtection="1">
      <alignment horizontal="right" vertical="center"/>
    </xf>
    <xf numFmtId="179" fontId="74" fillId="0" borderId="0" xfId="0" applyNumberFormat="1" applyFont="1" applyAlignment="1" applyProtection="1">
      <alignment horizontal="center" vertical="center"/>
    </xf>
    <xf numFmtId="0" fontId="74" fillId="0" borderId="0" xfId="0" applyFont="1" applyProtection="1">
      <alignment vertical="center"/>
    </xf>
    <xf numFmtId="0" fontId="64" fillId="12" borderId="0" xfId="0" applyFont="1" applyFill="1" applyProtection="1">
      <alignment vertical="center"/>
    </xf>
    <xf numFmtId="0" fontId="9" fillId="0" borderId="0" xfId="3" applyFont="1" applyFill="1" applyAlignment="1" applyProtection="1">
      <alignment vertical="center"/>
    </xf>
    <xf numFmtId="0" fontId="9" fillId="0" borderId="0" xfId="3" applyFont="1" applyFill="1" applyAlignment="1" applyProtection="1">
      <alignment vertical="center" wrapText="1"/>
    </xf>
    <xf numFmtId="49" fontId="58" fillId="5" borderId="237" xfId="3" applyNumberFormat="1" applyFont="1" applyFill="1" applyBorder="1">
      <alignment vertical="center"/>
    </xf>
    <xf numFmtId="49" fontId="58" fillId="0" borderId="0" xfId="3" applyNumberFormat="1" applyFont="1">
      <alignment vertical="center"/>
    </xf>
    <xf numFmtId="0" fontId="24" fillId="0" borderId="0" xfId="0" applyFont="1" applyAlignment="1" applyProtection="1">
      <alignment horizontal="left" vertical="center"/>
    </xf>
    <xf numFmtId="176" fontId="26" fillId="0" borderId="0" xfId="0" applyNumberFormat="1" applyFont="1" applyFill="1" applyBorder="1" applyAlignment="1" applyProtection="1">
      <alignment horizontal="center" vertical="center" wrapText="1"/>
    </xf>
    <xf numFmtId="0" fontId="28" fillId="0" borderId="0" xfId="0" applyFont="1" applyFill="1" applyAlignment="1" applyProtection="1">
      <alignment horizontal="left" vertical="center"/>
    </xf>
    <xf numFmtId="0" fontId="31" fillId="0" borderId="0" xfId="0" applyFont="1" applyFill="1" applyBorder="1" applyAlignment="1" applyProtection="1">
      <alignment horizontal="center" vertical="center"/>
    </xf>
    <xf numFmtId="0" fontId="26" fillId="0" borderId="0" xfId="0" applyFont="1" applyBorder="1" applyAlignment="1" applyProtection="1">
      <alignment horizontal="center" vertical="center" wrapText="1"/>
    </xf>
    <xf numFmtId="38" fontId="32" fillId="0" borderId="0" xfId="0" applyNumberFormat="1" applyFont="1" applyFill="1" applyBorder="1" applyAlignment="1" applyProtection="1">
      <alignment horizontal="right" vertical="center" shrinkToFit="1"/>
    </xf>
    <xf numFmtId="0" fontId="28" fillId="0" borderId="0" xfId="0" applyFont="1" applyFill="1" applyBorder="1" applyAlignment="1" applyProtection="1">
      <alignment horizontal="center" vertical="center" wrapText="1"/>
    </xf>
    <xf numFmtId="0" fontId="26" fillId="0" borderId="34" xfId="0" applyFont="1" applyFill="1" applyBorder="1" applyAlignment="1" applyProtection="1">
      <alignment horizontal="center" vertical="center" wrapText="1"/>
    </xf>
    <xf numFmtId="176" fontId="31" fillId="0" borderId="0"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shrinkToFit="1"/>
    </xf>
    <xf numFmtId="0" fontId="63" fillId="0" borderId="0" xfId="0" applyFont="1" applyAlignment="1" applyProtection="1">
      <alignment horizontal="center" vertical="center"/>
    </xf>
    <xf numFmtId="0" fontId="62" fillId="0" borderId="15" xfId="0" applyFont="1" applyBorder="1" applyAlignment="1" applyProtection="1">
      <alignment horizontal="center" vertical="center"/>
    </xf>
    <xf numFmtId="0" fontId="63" fillId="0" borderId="0" xfId="0" applyFont="1" applyBorder="1" applyAlignment="1" applyProtection="1">
      <alignment horizontal="center" vertical="center"/>
    </xf>
    <xf numFmtId="0" fontId="63" fillId="0" borderId="0" xfId="0" applyFont="1" applyAlignment="1" applyProtection="1">
      <alignment horizontal="left" vertical="center" wrapText="1"/>
    </xf>
    <xf numFmtId="0" fontId="67" fillId="0" borderId="0" xfId="0" applyFont="1" applyAlignment="1" applyProtection="1">
      <alignment horizontal="left" wrapText="1"/>
    </xf>
    <xf numFmtId="49" fontId="11" fillId="0" borderId="0" xfId="0" applyNumberFormat="1" applyFont="1" applyAlignment="1" applyProtection="1">
      <alignment horizontal="right" vertical="center"/>
    </xf>
    <xf numFmtId="0" fontId="9" fillId="0" borderId="0" xfId="0" applyFont="1" applyFill="1" applyAlignment="1" applyProtection="1">
      <alignment horizontal="left" vertical="center"/>
    </xf>
    <xf numFmtId="0" fontId="56" fillId="0" borderId="0" xfId="0" applyFont="1" applyFill="1" applyAlignment="1" applyProtection="1">
      <alignment horizontal="left" vertical="center"/>
    </xf>
    <xf numFmtId="0" fontId="56" fillId="0" borderId="0" xfId="0" applyFont="1" applyFill="1" applyProtection="1">
      <alignment vertical="center"/>
    </xf>
    <xf numFmtId="0" fontId="56" fillId="0" borderId="0" xfId="0" applyFont="1" applyProtection="1">
      <alignment vertical="center"/>
    </xf>
    <xf numFmtId="49" fontId="9" fillId="0" borderId="0" xfId="0" applyNumberFormat="1" applyFont="1" applyProtection="1">
      <alignment vertical="center"/>
    </xf>
    <xf numFmtId="0" fontId="10" fillId="0" borderId="0" xfId="7" applyFont="1" applyAlignment="1" applyProtection="1">
      <alignment vertical="center"/>
    </xf>
    <xf numFmtId="0" fontId="10" fillId="0" borderId="0" xfId="7" applyFont="1" applyAlignment="1" applyProtection="1">
      <alignment vertical="center" shrinkToFit="1"/>
    </xf>
    <xf numFmtId="0" fontId="7" fillId="0" borderId="0" xfId="0" applyFont="1" applyProtection="1">
      <alignment vertical="center"/>
    </xf>
    <xf numFmtId="0" fontId="9" fillId="2" borderId="0" xfId="1" applyFont="1" applyFill="1" applyBorder="1" applyAlignment="1" applyProtection="1">
      <alignment vertical="center"/>
    </xf>
    <xf numFmtId="0" fontId="9" fillId="0" borderId="0" xfId="0" applyFont="1" applyAlignment="1" applyProtection="1">
      <alignment horizontal="justify" vertical="center"/>
    </xf>
    <xf numFmtId="0" fontId="23" fillId="0" borderId="0" xfId="0" applyFont="1" applyAlignment="1" applyProtection="1">
      <alignment horizontal="right" vertical="center"/>
    </xf>
    <xf numFmtId="0" fontId="9" fillId="0" borderId="0" xfId="0" applyFont="1" applyAlignment="1" applyProtection="1">
      <alignment horizontal="center" vertical="center"/>
    </xf>
    <xf numFmtId="0" fontId="7" fillId="0" borderId="0" xfId="1" applyFont="1" applyProtection="1"/>
    <xf numFmtId="0" fontId="7" fillId="0" borderId="0" xfId="1" applyFont="1" applyFill="1" applyProtection="1"/>
    <xf numFmtId="0" fontId="38"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4" fillId="0" borderId="0" xfId="0" applyFont="1" applyFill="1" applyAlignment="1" applyProtection="1">
      <alignment horizontal="lef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30" fillId="0" borderId="0" xfId="0" applyFont="1" applyFill="1" applyProtection="1">
      <alignment vertical="center"/>
    </xf>
    <xf numFmtId="177" fontId="31" fillId="0" borderId="46" xfId="0" applyNumberFormat="1" applyFont="1" applyFill="1" applyBorder="1" applyAlignment="1">
      <alignment vertical="center" shrinkToFit="1"/>
    </xf>
    <xf numFmtId="49" fontId="7" fillId="0" borderId="237" xfId="0" applyNumberFormat="1" applyFont="1" applyFill="1" applyBorder="1" applyAlignment="1">
      <alignment horizontal="center" vertical="center"/>
    </xf>
    <xf numFmtId="49" fontId="10" fillId="0" borderId="237" xfId="3" applyNumberFormat="1" applyFont="1" applyBorder="1" applyAlignment="1">
      <alignment horizontal="left" vertical="center" shrinkToFit="1"/>
    </xf>
    <xf numFmtId="179" fontId="7" fillId="0" borderId="237" xfId="0" applyNumberFormat="1" applyFont="1" applyFill="1" applyBorder="1" applyAlignment="1">
      <alignment vertical="center" shrinkToFit="1"/>
    </xf>
    <xf numFmtId="0" fontId="76" fillId="0" borderId="237" xfId="0" applyNumberFormat="1" applyFont="1" applyFill="1" applyBorder="1" applyAlignment="1">
      <alignment vertical="center"/>
    </xf>
    <xf numFmtId="0" fontId="7" fillId="0" borderId="0" xfId="3" applyFont="1">
      <alignment vertical="center"/>
    </xf>
    <xf numFmtId="0" fontId="9" fillId="0" borderId="0" xfId="3" applyFont="1" applyAlignment="1">
      <alignment horizontal="center" vertical="center"/>
    </xf>
    <xf numFmtId="0" fontId="7" fillId="0" borderId="237" xfId="5" applyFont="1" applyFill="1" applyBorder="1" applyAlignment="1">
      <alignment vertical="center"/>
    </xf>
    <xf numFmtId="0" fontId="24" fillId="0" borderId="22" xfId="0" applyFont="1" applyFill="1" applyBorder="1" applyAlignment="1" applyProtection="1">
      <alignment horizontal="center" vertical="center" wrapText="1"/>
    </xf>
    <xf numFmtId="0" fontId="24" fillId="0" borderId="23" xfId="0" applyFont="1" applyFill="1" applyBorder="1" applyAlignment="1" applyProtection="1">
      <alignment horizontal="center" vertical="center" wrapText="1"/>
    </xf>
    <xf numFmtId="0" fontId="24" fillId="0" borderId="208" xfId="0" applyFont="1" applyFill="1" applyBorder="1" applyAlignment="1" applyProtection="1">
      <alignment horizontal="center" vertical="center" shrinkToFit="1"/>
    </xf>
    <xf numFmtId="0" fontId="24" fillId="0" borderId="299" xfId="0" applyFont="1" applyFill="1" applyBorder="1" applyAlignment="1" applyProtection="1">
      <alignment horizontal="center" vertical="center" shrinkToFit="1"/>
    </xf>
    <xf numFmtId="177" fontId="31" fillId="0" borderId="300" xfId="0" applyNumberFormat="1" applyFont="1" applyFill="1" applyBorder="1" applyAlignment="1" applyProtection="1">
      <alignment vertical="center" shrinkToFit="1"/>
    </xf>
    <xf numFmtId="0" fontId="24" fillId="0" borderId="302" xfId="0" applyFont="1" applyFill="1" applyBorder="1" applyAlignment="1" applyProtection="1">
      <alignment horizontal="center" vertical="center" shrinkToFit="1"/>
    </xf>
    <xf numFmtId="0" fontId="24" fillId="0" borderId="34"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25" fillId="0" borderId="0" xfId="0" applyFont="1" applyFill="1" applyProtection="1">
      <alignment vertical="center"/>
    </xf>
    <xf numFmtId="177" fontId="49" fillId="0" borderId="0" xfId="0" applyNumberFormat="1" applyFont="1" applyFill="1" applyAlignment="1" applyProtection="1">
      <alignment horizontal="center" vertical="center"/>
    </xf>
    <xf numFmtId="177" fontId="49" fillId="0" borderId="0" xfId="0" applyNumberFormat="1" applyFont="1" applyFill="1" applyProtection="1">
      <alignment vertical="center"/>
    </xf>
    <xf numFmtId="0" fontId="49" fillId="0" borderId="0" xfId="0" applyFont="1" applyAlignment="1" applyProtection="1">
      <alignment horizontal="center" vertical="center"/>
    </xf>
    <xf numFmtId="0" fontId="49" fillId="0" borderId="0" xfId="0" applyFont="1" applyAlignment="1" applyProtection="1">
      <alignment vertical="center"/>
    </xf>
    <xf numFmtId="0" fontId="49" fillId="0" borderId="0" xfId="0" applyFont="1" applyProtection="1">
      <alignment vertical="center"/>
    </xf>
    <xf numFmtId="49" fontId="7" fillId="0" borderId="237" xfId="3" applyNumberFormat="1" applyFont="1" applyFill="1" applyBorder="1" applyAlignment="1">
      <alignment horizontal="left" vertical="center" shrinkToFit="1"/>
    </xf>
    <xf numFmtId="0" fontId="9" fillId="0" borderId="0" xfId="3" applyFont="1" applyFill="1" applyAlignment="1">
      <alignment horizontal="center" vertical="center"/>
    </xf>
    <xf numFmtId="0" fontId="7" fillId="0" borderId="0" xfId="3" applyFont="1" applyFill="1">
      <alignment vertical="center"/>
    </xf>
    <xf numFmtId="177" fontId="31" fillId="3" borderId="208" xfId="0" applyNumberFormat="1" applyFont="1" applyFill="1" applyBorder="1" applyAlignment="1" applyProtection="1">
      <alignment horizontal="right" vertical="center" shrinkToFit="1"/>
      <protection locked="0"/>
    </xf>
    <xf numFmtId="177" fontId="31" fillId="3" borderId="299" xfId="0" applyNumberFormat="1" applyFont="1" applyFill="1" applyBorder="1" applyAlignment="1" applyProtection="1">
      <alignment horizontal="right" vertical="center" shrinkToFit="1"/>
      <protection locked="0"/>
    </xf>
    <xf numFmtId="177" fontId="31" fillId="3" borderId="302" xfId="0" applyNumberFormat="1" applyFont="1" applyFill="1" applyBorder="1" applyAlignment="1" applyProtection="1">
      <alignment horizontal="right" vertical="center" shrinkToFit="1"/>
      <protection locked="0"/>
    </xf>
    <xf numFmtId="49" fontId="31" fillId="3" borderId="14" xfId="0" applyNumberFormat="1" applyFont="1" applyFill="1" applyBorder="1" applyAlignment="1" applyProtection="1">
      <alignment horizontal="center" vertical="center" shrinkToFit="1"/>
      <protection locked="0"/>
    </xf>
    <xf numFmtId="177" fontId="31" fillId="3" borderId="14" xfId="0" applyNumberFormat="1" applyFont="1" applyFill="1" applyBorder="1" applyAlignment="1" applyProtection="1">
      <alignment horizontal="center" vertical="center" shrinkToFit="1"/>
      <protection locked="0"/>
    </xf>
    <xf numFmtId="49" fontId="31" fillId="3" borderId="13" xfId="0" applyNumberFormat="1" applyFont="1" applyFill="1" applyBorder="1" applyAlignment="1" applyProtection="1">
      <alignment horizontal="center" vertical="center" shrinkToFit="1"/>
      <protection locked="0"/>
    </xf>
    <xf numFmtId="177" fontId="31" fillId="3" borderId="37" xfId="0" applyNumberFormat="1" applyFont="1" applyFill="1" applyBorder="1" applyAlignment="1" applyProtection="1">
      <alignment horizontal="center" vertical="center" shrinkToFit="1"/>
      <protection locked="0"/>
    </xf>
    <xf numFmtId="0" fontId="59" fillId="0" borderId="0" xfId="4" applyFont="1" applyFill="1" applyAlignment="1">
      <alignment vertical="center"/>
    </xf>
    <xf numFmtId="0" fontId="58" fillId="0" borderId="237" xfId="4" applyFont="1" applyFill="1" applyBorder="1" applyAlignment="1">
      <alignment horizontal="center" vertical="center"/>
    </xf>
    <xf numFmtId="0" fontId="58" fillId="0" borderId="0" xfId="4" applyFont="1" applyFill="1" applyBorder="1" applyAlignment="1">
      <alignment horizontal="center" vertical="center"/>
    </xf>
    <xf numFmtId="0" fontId="58" fillId="0" borderId="0" xfId="3" applyFont="1" applyFill="1" applyAlignment="1">
      <alignment vertical="center" shrinkToFit="1"/>
    </xf>
    <xf numFmtId="0" fontId="58" fillId="0" borderId="237" xfId="3" applyFont="1" applyFill="1" applyBorder="1" applyAlignment="1">
      <alignment horizontal="center" vertical="center" shrinkToFit="1"/>
    </xf>
    <xf numFmtId="0" fontId="58" fillId="0" borderId="0" xfId="3" applyFont="1" applyFill="1" applyAlignment="1">
      <alignment horizontal="left" vertical="center"/>
    </xf>
    <xf numFmtId="0" fontId="58" fillId="0" borderId="0" xfId="3" applyFont="1" applyFill="1">
      <alignment vertical="center"/>
    </xf>
    <xf numFmtId="0" fontId="60" fillId="0" borderId="0" xfId="3" applyFont="1" applyFill="1" applyAlignment="1">
      <alignment horizontal="center" vertical="center"/>
    </xf>
    <xf numFmtId="0" fontId="10" fillId="0" borderId="0" xfId="0" applyFont="1" applyFill="1" applyAlignment="1" applyProtection="1">
      <alignment vertical="center" shrinkToFit="1"/>
    </xf>
    <xf numFmtId="0" fontId="10" fillId="0" borderId="0" xfId="0" applyFont="1" applyFill="1" applyAlignment="1" applyProtection="1">
      <alignment vertical="center"/>
    </xf>
    <xf numFmtId="0" fontId="10" fillId="6" borderId="316" xfId="7" applyFont="1" applyFill="1" applyBorder="1" applyAlignment="1" applyProtection="1">
      <alignment horizontal="center" vertical="center" shrinkToFit="1"/>
    </xf>
    <xf numFmtId="0" fontId="7" fillId="6" borderId="238" xfId="6" applyFont="1" applyFill="1" applyBorder="1" applyAlignment="1" applyProtection="1">
      <alignment horizontal="center" vertical="center" shrinkToFit="1"/>
    </xf>
    <xf numFmtId="0" fontId="7" fillId="6" borderId="316" xfId="6" applyFont="1" applyFill="1" applyBorder="1" applyAlignment="1" applyProtection="1">
      <alignment horizontal="center" vertical="center" shrinkToFit="1"/>
    </xf>
    <xf numFmtId="0" fontId="10" fillId="6" borderId="312" xfId="7" applyFont="1" applyFill="1" applyBorder="1" applyAlignment="1" applyProtection="1">
      <alignment horizontal="center" vertical="center" shrinkToFit="1"/>
    </xf>
    <xf numFmtId="0" fontId="10" fillId="6" borderId="238" xfId="7" applyFont="1" applyFill="1" applyBorder="1" applyAlignment="1" applyProtection="1">
      <alignment horizontal="center" vertical="center" shrinkToFit="1"/>
    </xf>
    <xf numFmtId="49" fontId="10" fillId="6" borderId="316" xfId="7" applyNumberFormat="1" applyFont="1" applyFill="1" applyBorder="1" applyAlignment="1" applyProtection="1">
      <alignment horizontal="center" vertical="center" shrinkToFit="1"/>
    </xf>
    <xf numFmtId="0" fontId="10" fillId="0" borderId="317" xfId="7" applyFont="1" applyFill="1" applyBorder="1" applyAlignment="1" applyProtection="1">
      <alignment horizontal="center" vertical="center" shrinkToFit="1"/>
    </xf>
    <xf numFmtId="0" fontId="7" fillId="0" borderId="240" xfId="6" applyFont="1" applyBorder="1" applyAlignment="1" applyProtection="1">
      <alignment horizontal="left" vertical="center" shrinkToFit="1"/>
    </xf>
    <xf numFmtId="0" fontId="10" fillId="0" borderId="298" xfId="7" applyFont="1" applyFill="1" applyBorder="1" applyAlignment="1" applyProtection="1">
      <alignment horizontal="center" vertical="center" shrinkToFit="1"/>
    </xf>
    <xf numFmtId="0" fontId="7" fillId="0" borderId="0" xfId="6" applyFont="1" applyBorder="1" applyAlignment="1" applyProtection="1">
      <alignment horizontal="left" vertical="center" shrinkToFit="1"/>
    </xf>
    <xf numFmtId="49" fontId="7" fillId="6" borderId="316" xfId="6" applyNumberFormat="1" applyFont="1" applyFill="1" applyBorder="1" applyAlignment="1" applyProtection="1">
      <alignment horizontal="center" vertical="center" shrinkToFit="1"/>
    </xf>
    <xf numFmtId="0" fontId="7" fillId="6" borderId="315" xfId="6" applyFont="1" applyFill="1" applyBorder="1" applyAlignment="1" applyProtection="1">
      <alignment horizontal="center" vertical="center" shrinkToFit="1"/>
    </xf>
    <xf numFmtId="0" fontId="7" fillId="6" borderId="312" xfId="6" applyFont="1" applyFill="1" applyBorder="1" applyAlignment="1" applyProtection="1">
      <alignment horizontal="center" vertical="center" shrinkToFit="1"/>
    </xf>
    <xf numFmtId="49" fontId="7" fillId="6" borderId="312" xfId="6" applyNumberFormat="1" applyFont="1" applyFill="1" applyBorder="1" applyAlignment="1" applyProtection="1">
      <alignment horizontal="center" vertical="center" shrinkToFit="1"/>
    </xf>
    <xf numFmtId="0" fontId="10" fillId="0" borderId="0" xfId="7" applyFont="1" applyFill="1" applyBorder="1" applyAlignment="1" applyProtection="1">
      <alignment horizontal="center" vertical="center" shrinkToFit="1"/>
    </xf>
    <xf numFmtId="49" fontId="7" fillId="0" borderId="317" xfId="6" applyNumberFormat="1" applyFont="1" applyFill="1" applyBorder="1" applyAlignment="1" applyProtection="1">
      <alignment horizontal="center" vertical="center" shrinkToFit="1"/>
    </xf>
    <xf numFmtId="0" fontId="7" fillId="0" borderId="240" xfId="6" applyFont="1" applyFill="1" applyBorder="1" applyAlignment="1" applyProtection="1">
      <alignment horizontal="left" vertical="center" shrinkToFit="1"/>
    </xf>
    <xf numFmtId="0" fontId="10" fillId="0" borderId="240" xfId="7" applyFont="1" applyFill="1" applyBorder="1" applyAlignment="1" applyProtection="1">
      <alignment horizontal="center" vertical="center" shrinkToFit="1"/>
    </xf>
    <xf numFmtId="0" fontId="7" fillId="0" borderId="0" xfId="6" applyFont="1" applyFill="1" applyBorder="1" applyAlignment="1" applyProtection="1">
      <alignment horizontal="center" vertical="center" shrinkToFit="1"/>
    </xf>
    <xf numFmtId="0" fontId="7" fillId="0" borderId="0" xfId="6" applyFont="1" applyFill="1" applyBorder="1" applyAlignment="1" applyProtection="1">
      <alignment horizontal="left" vertical="center" shrinkToFit="1"/>
    </xf>
    <xf numFmtId="49" fontId="7" fillId="6" borderId="316" xfId="8" applyNumberFormat="1" applyFont="1" applyFill="1" applyBorder="1" applyAlignment="1">
      <alignment horizontal="center" vertical="center" shrinkToFit="1"/>
    </xf>
    <xf numFmtId="0" fontId="7" fillId="0" borderId="0" xfId="0" applyFont="1">
      <alignment vertical="center"/>
    </xf>
    <xf numFmtId="0" fontId="7" fillId="0" borderId="316" xfId="8" applyFont="1" applyBorder="1" applyAlignment="1">
      <alignment horizontal="center" vertical="center" shrinkToFit="1"/>
    </xf>
    <xf numFmtId="0" fontId="7" fillId="9" borderId="313" xfId="6" applyFont="1" applyFill="1" applyBorder="1" applyAlignment="1" applyProtection="1">
      <alignment horizontal="center" vertical="center" shrinkToFit="1"/>
    </xf>
    <xf numFmtId="0" fontId="7" fillId="9" borderId="314" xfId="6" applyFont="1" applyFill="1" applyBorder="1" applyAlignment="1" applyProtection="1">
      <alignment horizontal="center" vertical="center" shrinkToFit="1"/>
    </xf>
    <xf numFmtId="0" fontId="7" fillId="9" borderId="315" xfId="6" applyFont="1" applyFill="1" applyBorder="1" applyAlignment="1" applyProtection="1">
      <alignment horizontal="center" vertical="center" shrinkToFit="1"/>
    </xf>
    <xf numFmtId="0" fontId="7" fillId="0" borderId="313" xfId="6" applyFont="1" applyBorder="1" applyAlignment="1" applyProtection="1">
      <alignment horizontal="left" vertical="center" shrinkToFit="1"/>
    </xf>
    <xf numFmtId="0" fontId="7" fillId="0" borderId="314" xfId="6" applyFont="1" applyBorder="1" applyAlignment="1" applyProtection="1">
      <alignment horizontal="left" vertical="center" shrinkToFit="1"/>
    </xf>
    <xf numFmtId="0" fontId="7" fillId="0" borderId="315" xfId="6" applyFont="1" applyBorder="1" applyAlignment="1" applyProtection="1">
      <alignment horizontal="left" vertical="center" shrinkToFit="1"/>
    </xf>
    <xf numFmtId="0" fontId="7" fillId="0" borderId="313" xfId="6" applyFont="1" applyFill="1" applyBorder="1" applyAlignment="1" applyProtection="1">
      <alignment horizontal="left" vertical="center" shrinkToFit="1"/>
    </xf>
    <xf numFmtId="0" fontId="7" fillId="0" borderId="314" xfId="6" applyFont="1" applyFill="1" applyBorder="1" applyAlignment="1" applyProtection="1">
      <alignment horizontal="left" vertical="center" shrinkToFit="1"/>
    </xf>
    <xf numFmtId="0" fontId="7" fillId="0" borderId="315" xfId="6" applyFont="1" applyFill="1" applyBorder="1" applyAlignment="1" applyProtection="1">
      <alignment horizontal="left" vertical="center" shrinkToFit="1"/>
    </xf>
    <xf numFmtId="0" fontId="7" fillId="0" borderId="235" xfId="6" applyFont="1" applyBorder="1" applyAlignment="1" applyProtection="1">
      <alignment horizontal="left" vertical="center" shrinkToFit="1"/>
    </xf>
    <xf numFmtId="0" fontId="7" fillId="0" borderId="236" xfId="6" applyFont="1" applyBorder="1" applyAlignment="1" applyProtection="1">
      <alignment horizontal="left" vertical="center" shrinkToFit="1"/>
    </xf>
    <xf numFmtId="0" fontId="7" fillId="0" borderId="239" xfId="6" applyFont="1" applyBorder="1" applyAlignment="1" applyProtection="1">
      <alignment horizontal="left" vertical="center" shrinkToFit="1"/>
    </xf>
    <xf numFmtId="0" fontId="6" fillId="0" borderId="0" xfId="3" applyFont="1" applyAlignment="1" applyProtection="1">
      <alignment horizontal="left" vertical="center"/>
    </xf>
    <xf numFmtId="0" fontId="9" fillId="0" borderId="0" xfId="3" applyFont="1" applyAlignment="1" applyProtection="1">
      <alignment horizontal="left" vertical="top" wrapText="1"/>
    </xf>
    <xf numFmtId="0" fontId="7" fillId="0" borderId="0" xfId="6" applyFont="1" applyBorder="1" applyAlignment="1" applyProtection="1">
      <alignment horizontal="left" vertical="center" shrinkToFit="1"/>
    </xf>
    <xf numFmtId="0" fontId="9" fillId="0" borderId="0" xfId="3" applyFont="1" applyAlignment="1" applyProtection="1">
      <alignment vertical="top" wrapText="1"/>
    </xf>
    <xf numFmtId="0" fontId="9" fillId="7" borderId="0" xfId="6" applyFont="1" applyFill="1" applyBorder="1" applyAlignment="1" applyProtection="1">
      <alignment horizontal="left" vertical="center"/>
    </xf>
    <xf numFmtId="0" fontId="7" fillId="8" borderId="235" xfId="6" applyFont="1" applyFill="1" applyBorder="1" applyAlignment="1" applyProtection="1">
      <alignment horizontal="left" vertical="center" shrinkToFit="1"/>
    </xf>
    <xf numFmtId="0" fontId="7" fillId="8" borderId="236" xfId="6" applyFont="1" applyFill="1" applyBorder="1" applyAlignment="1" applyProtection="1">
      <alignment horizontal="left" vertical="center" shrinkToFit="1"/>
    </xf>
    <xf numFmtId="0" fontId="7" fillId="9" borderId="313" xfId="6" applyFont="1" applyFill="1" applyBorder="1" applyAlignment="1" applyProtection="1">
      <alignment horizontal="center" vertical="center"/>
    </xf>
    <xf numFmtId="0" fontId="7" fillId="9" borderId="314" xfId="6" applyFont="1" applyFill="1" applyBorder="1" applyAlignment="1" applyProtection="1">
      <alignment horizontal="center" vertical="center"/>
    </xf>
    <xf numFmtId="0" fontId="7" fillId="9" borderId="315" xfId="6" applyFont="1" applyFill="1" applyBorder="1" applyAlignment="1" applyProtection="1">
      <alignment horizontal="center" vertical="center"/>
    </xf>
    <xf numFmtId="0" fontId="7" fillId="8" borderId="238" xfId="3" applyFont="1" applyFill="1" applyBorder="1" applyAlignment="1" applyProtection="1">
      <alignment vertical="center" shrinkToFit="1"/>
    </xf>
    <xf numFmtId="0" fontId="20" fillId="0" borderId="0" xfId="3" applyFont="1" applyAlignment="1" applyProtection="1">
      <alignment horizontal="left" vertical="top" shrinkToFit="1"/>
    </xf>
    <xf numFmtId="0" fontId="21" fillId="0" borderId="0" xfId="1" applyFont="1" applyFill="1" applyAlignment="1" applyProtection="1">
      <alignment horizontal="center" vertical="center" shrinkToFit="1"/>
    </xf>
    <xf numFmtId="184" fontId="61" fillId="0" borderId="270" xfId="2" applyNumberFormat="1" applyFont="1" applyBorder="1" applyAlignment="1" applyProtection="1">
      <alignment horizontal="center" vertical="center"/>
    </xf>
    <xf numFmtId="0" fontId="19" fillId="0" borderId="0" xfId="0" applyFont="1" applyAlignment="1" applyProtection="1">
      <alignment horizontal="right" vertical="center"/>
    </xf>
    <xf numFmtId="0" fontId="3" fillId="0" borderId="0" xfId="1" applyNumberFormat="1" applyFont="1" applyAlignment="1" applyProtection="1">
      <alignment horizontal="right" vertical="top"/>
    </xf>
    <xf numFmtId="0" fontId="3" fillId="0" borderId="0" xfId="3" applyFont="1" applyFill="1" applyAlignment="1" applyProtection="1">
      <alignment horizontal="left" vertical="center" shrinkToFit="1"/>
      <protection locked="0"/>
    </xf>
    <xf numFmtId="0" fontId="3" fillId="3" borderId="0" xfId="3" applyFont="1" applyFill="1" applyAlignment="1" applyProtection="1">
      <alignment horizontal="left" vertical="center"/>
      <protection locked="0"/>
    </xf>
    <xf numFmtId="0" fontId="3" fillId="0" borderId="0" xfId="1" applyNumberFormat="1" applyFont="1" applyFill="1" applyAlignment="1" applyProtection="1">
      <alignment horizontal="center" vertical="center" shrinkToFit="1"/>
      <protection locked="0"/>
    </xf>
    <xf numFmtId="0" fontId="3" fillId="0" borderId="0" xfId="1" applyFont="1" applyFill="1" applyAlignment="1" applyProtection="1">
      <alignment horizontal="center" vertical="center" shrinkToFit="1"/>
      <protection locked="0"/>
    </xf>
    <xf numFmtId="0" fontId="9" fillId="3" borderId="26" xfId="1" applyFont="1" applyFill="1" applyBorder="1" applyAlignment="1" applyProtection="1">
      <alignment vertical="center" shrinkToFit="1"/>
      <protection locked="0"/>
    </xf>
    <xf numFmtId="0" fontId="9" fillId="3" borderId="27" xfId="1" applyFont="1" applyFill="1" applyBorder="1" applyAlignment="1" applyProtection="1">
      <alignment vertical="center" shrinkToFit="1"/>
      <protection locked="0"/>
    </xf>
    <xf numFmtId="0" fontId="9" fillId="3" borderId="49" xfId="1" applyFont="1" applyFill="1" applyBorder="1" applyAlignment="1" applyProtection="1">
      <alignment vertical="center" shrinkToFit="1"/>
      <protection locked="0"/>
    </xf>
    <xf numFmtId="0" fontId="9" fillId="3" borderId="268" xfId="1" applyFont="1" applyFill="1" applyBorder="1" applyAlignment="1" applyProtection="1">
      <alignment vertical="center" shrinkToFit="1"/>
      <protection locked="0"/>
    </xf>
    <xf numFmtId="0" fontId="9" fillId="3" borderId="242" xfId="1" applyFont="1" applyFill="1" applyBorder="1" applyAlignment="1" applyProtection="1">
      <alignment vertical="center" shrinkToFit="1"/>
      <protection locked="0"/>
    </xf>
    <xf numFmtId="0" fontId="9" fillId="3" borderId="269" xfId="1" applyFont="1" applyFill="1" applyBorder="1" applyAlignment="1" applyProtection="1">
      <alignment vertical="center" shrinkToFit="1"/>
      <protection locked="0"/>
    </xf>
    <xf numFmtId="0" fontId="9" fillId="0" borderId="26" xfId="1" applyFont="1" applyFill="1" applyBorder="1" applyAlignment="1" applyProtection="1">
      <alignment vertical="center"/>
    </xf>
    <xf numFmtId="0" fontId="9" fillId="0" borderId="27" xfId="1" applyFont="1" applyFill="1" applyBorder="1" applyAlignment="1" applyProtection="1">
      <alignment vertical="center"/>
    </xf>
    <xf numFmtId="0" fontId="9" fillId="0" borderId="49" xfId="1" applyFont="1" applyFill="1" applyBorder="1" applyAlignment="1" applyProtection="1">
      <alignment vertical="center"/>
    </xf>
    <xf numFmtId="0" fontId="9" fillId="0" borderId="58" xfId="1" applyFont="1" applyFill="1" applyBorder="1" applyAlignment="1" applyProtection="1">
      <alignment horizontal="center" vertical="center"/>
    </xf>
    <xf numFmtId="0" fontId="9" fillId="0" borderId="241" xfId="1" applyFont="1" applyFill="1" applyBorder="1" applyAlignment="1" applyProtection="1">
      <alignment horizontal="center" vertical="center"/>
    </xf>
    <xf numFmtId="0" fontId="9" fillId="0" borderId="59" xfId="1" applyFont="1" applyFill="1" applyBorder="1" applyProtection="1"/>
    <xf numFmtId="0" fontId="9" fillId="0" borderId="6" xfId="1" applyFont="1" applyFill="1" applyBorder="1" applyAlignment="1" applyProtection="1">
      <alignment horizontal="center" vertical="center"/>
    </xf>
    <xf numFmtId="0" fontId="9" fillId="0" borderId="67" xfId="1" applyFont="1" applyFill="1" applyBorder="1" applyAlignment="1" applyProtection="1">
      <alignment horizontal="center" vertical="center"/>
    </xf>
    <xf numFmtId="0" fontId="9" fillId="0" borderId="60" xfId="1" applyFont="1" applyFill="1" applyBorder="1" applyProtection="1"/>
    <xf numFmtId="0" fontId="9" fillId="0" borderId="61" xfId="1" applyFont="1" applyFill="1" applyBorder="1" applyAlignment="1" applyProtection="1">
      <alignment horizontal="center" vertical="center"/>
    </xf>
    <xf numFmtId="0" fontId="9" fillId="0" borderId="62" xfId="1" applyFont="1" applyFill="1" applyBorder="1" applyAlignment="1" applyProtection="1">
      <alignment horizontal="center" vertical="center"/>
    </xf>
    <xf numFmtId="180" fontId="12" fillId="0" borderId="63" xfId="1" applyNumberFormat="1" applyFont="1" applyFill="1" applyBorder="1" applyAlignment="1" applyProtection="1">
      <alignment horizontal="right" vertical="center"/>
    </xf>
    <xf numFmtId="180" fontId="12" fillId="0" borderId="68" xfId="1" applyNumberFormat="1" applyFont="1" applyFill="1" applyBorder="1" applyAlignment="1" applyProtection="1">
      <alignment horizontal="right" vertical="center"/>
    </xf>
    <xf numFmtId="180" fontId="12" fillId="0" borderId="64"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horizontal="right" vertical="center" shrinkToFit="1"/>
      <protection locked="0"/>
    </xf>
    <xf numFmtId="180" fontId="12" fillId="3" borderId="27" xfId="1" applyNumberFormat="1" applyFont="1" applyFill="1" applyBorder="1" applyAlignment="1" applyProtection="1">
      <alignment horizontal="right" vertical="center" shrinkToFit="1"/>
      <protection locked="0"/>
    </xf>
    <xf numFmtId="180" fontId="12" fillId="3" borderId="57" xfId="1" applyNumberFormat="1" applyFont="1" applyFill="1" applyBorder="1" applyAlignment="1" applyProtection="1">
      <alignment horizontal="right" vertical="center" shrinkToFit="1"/>
      <protection locked="0"/>
    </xf>
    <xf numFmtId="0" fontId="9" fillId="0" borderId="230" xfId="1" applyFont="1" applyFill="1" applyBorder="1" applyAlignment="1" applyProtection="1">
      <alignment vertical="center"/>
    </xf>
    <xf numFmtId="0" fontId="9" fillId="0" borderId="68" xfId="1" applyFont="1" applyFill="1" applyBorder="1" applyAlignment="1" applyProtection="1">
      <alignment vertical="center"/>
    </xf>
    <xf numFmtId="0" fontId="9" fillId="0" borderId="69" xfId="1" applyFont="1" applyFill="1" applyBorder="1" applyAlignment="1" applyProtection="1">
      <alignment vertical="center"/>
    </xf>
    <xf numFmtId="180" fontId="12" fillId="3" borderId="65" xfId="1" applyNumberFormat="1" applyFont="1" applyFill="1" applyBorder="1" applyAlignment="1" applyProtection="1">
      <alignment vertical="center" shrinkToFit="1"/>
      <protection locked="0"/>
    </xf>
    <xf numFmtId="180" fontId="12" fillId="3" borderId="242" xfId="1" applyNumberFormat="1" applyFont="1" applyFill="1" applyBorder="1" applyAlignment="1" applyProtection="1">
      <alignment vertical="center" shrinkToFit="1"/>
      <protection locked="0"/>
    </xf>
    <xf numFmtId="180" fontId="12" fillId="3" borderId="66" xfId="1" applyNumberFormat="1" applyFont="1" applyFill="1" applyBorder="1" applyAlignment="1" applyProtection="1">
      <alignment vertical="center" shrinkToFit="1"/>
      <protection locked="0"/>
    </xf>
    <xf numFmtId="180" fontId="12" fillId="0" borderId="224" xfId="1" applyNumberFormat="1" applyFont="1" applyFill="1" applyBorder="1" applyAlignment="1" applyProtection="1">
      <alignment horizontal="right" vertical="center"/>
    </xf>
    <xf numFmtId="180" fontId="12" fillId="0" borderId="81" xfId="1" applyNumberFormat="1" applyFont="1" applyFill="1" applyBorder="1" applyAlignment="1" applyProtection="1">
      <alignment horizontal="right" vertical="center"/>
    </xf>
    <xf numFmtId="180" fontId="12" fillId="0" borderId="87"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vertical="center" shrinkToFit="1"/>
      <protection locked="0"/>
    </xf>
    <xf numFmtId="180" fontId="12" fillId="3" borderId="27" xfId="1" applyNumberFormat="1" applyFont="1" applyFill="1" applyBorder="1" applyAlignment="1" applyProtection="1">
      <alignment vertical="center" shrinkToFit="1"/>
      <protection locked="0"/>
    </xf>
    <xf numFmtId="180" fontId="12" fillId="3" borderId="57" xfId="1" applyNumberFormat="1" applyFont="1" applyFill="1" applyBorder="1" applyAlignment="1" applyProtection="1">
      <alignment vertical="center" shrinkToFit="1"/>
      <protection locked="0"/>
    </xf>
    <xf numFmtId="180" fontId="12" fillId="3" borderId="63" xfId="1" applyNumberFormat="1" applyFont="1" applyFill="1" applyBorder="1" applyAlignment="1" applyProtection="1">
      <alignment horizontal="right" vertical="center" shrinkToFit="1"/>
      <protection locked="0"/>
    </xf>
    <xf numFmtId="180" fontId="12" fillId="3" borderId="68" xfId="1" applyNumberFormat="1" applyFont="1" applyFill="1" applyBorder="1" applyAlignment="1" applyProtection="1">
      <alignment horizontal="right" vertical="center" shrinkToFit="1"/>
      <protection locked="0"/>
    </xf>
    <xf numFmtId="180" fontId="12" fillId="3" borderId="64" xfId="1" applyNumberFormat="1" applyFont="1" applyFill="1" applyBorder="1" applyAlignment="1" applyProtection="1">
      <alignment horizontal="right" vertical="center" shrinkToFit="1"/>
      <protection locked="0"/>
    </xf>
    <xf numFmtId="0" fontId="7" fillId="0" borderId="11" xfId="1" applyFont="1" applyFill="1" applyBorder="1" applyAlignment="1" applyProtection="1">
      <alignment horizontal="center" vertical="center" shrinkToFit="1"/>
    </xf>
    <xf numFmtId="180" fontId="12" fillId="3" borderId="120" xfId="1" applyNumberFormat="1" applyFont="1" applyFill="1" applyBorder="1" applyAlignment="1" applyProtection="1">
      <alignment horizontal="right" vertical="center" shrinkToFit="1"/>
      <protection locked="0"/>
    </xf>
    <xf numFmtId="180" fontId="12" fillId="3" borderId="11" xfId="1" applyNumberFormat="1" applyFont="1" applyFill="1" applyBorder="1" applyAlignment="1" applyProtection="1">
      <alignment horizontal="right" vertical="center" shrinkToFit="1"/>
      <protection locked="0"/>
    </xf>
    <xf numFmtId="180" fontId="12" fillId="3" borderId="164" xfId="1" applyNumberFormat="1" applyFont="1" applyFill="1" applyBorder="1" applyAlignment="1" applyProtection="1">
      <alignment horizontal="right" vertical="center" shrinkToFit="1"/>
      <protection locked="0"/>
    </xf>
    <xf numFmtId="180" fontId="12" fillId="3" borderId="65" xfId="1" applyNumberFormat="1" applyFont="1" applyFill="1" applyBorder="1" applyAlignment="1" applyProtection="1">
      <alignment horizontal="right" vertical="center" shrinkToFit="1"/>
      <protection locked="0"/>
    </xf>
    <xf numFmtId="180" fontId="12" fillId="3" borderId="242" xfId="1" applyNumberFormat="1" applyFont="1" applyFill="1" applyBorder="1" applyAlignment="1" applyProtection="1">
      <alignment horizontal="right" vertical="center" shrinkToFit="1"/>
      <protection locked="0"/>
    </xf>
    <xf numFmtId="180" fontId="12" fillId="3" borderId="66" xfId="1" applyNumberFormat="1" applyFont="1" applyFill="1" applyBorder="1" applyAlignment="1" applyProtection="1">
      <alignment horizontal="right" vertical="center" shrinkToFit="1"/>
      <protection locked="0"/>
    </xf>
    <xf numFmtId="0" fontId="24" fillId="0" borderId="11" xfId="0" applyFont="1" applyFill="1" applyBorder="1" applyAlignment="1" applyProtection="1">
      <alignment horizontal="center" vertical="center"/>
    </xf>
    <xf numFmtId="0" fontId="24" fillId="0" borderId="0" xfId="0" applyFont="1" applyAlignment="1" applyProtection="1">
      <alignment horizontal="left" vertical="center"/>
    </xf>
    <xf numFmtId="0" fontId="24" fillId="10" borderId="149" xfId="0" applyFont="1" applyFill="1" applyBorder="1" applyAlignment="1" applyProtection="1">
      <alignment horizontal="center" vertical="center"/>
    </xf>
    <xf numFmtId="0" fontId="24" fillId="10" borderId="150" xfId="0" applyFont="1" applyFill="1" applyBorder="1" applyAlignment="1" applyProtection="1">
      <alignment horizontal="center" vertical="center"/>
    </xf>
    <xf numFmtId="0" fontId="24" fillId="10" borderId="205" xfId="0" applyFont="1" applyFill="1" applyBorder="1" applyAlignment="1" applyProtection="1">
      <alignment horizontal="center" vertical="center" wrapText="1"/>
    </xf>
    <xf numFmtId="0" fontId="24" fillId="10" borderId="206" xfId="0" applyFont="1" applyFill="1" applyBorder="1" applyAlignment="1" applyProtection="1">
      <alignment horizontal="center" vertical="center" wrapText="1"/>
    </xf>
    <xf numFmtId="0" fontId="24" fillId="3" borderId="27" xfId="0" applyFont="1" applyFill="1" applyBorder="1" applyAlignment="1" applyProtection="1">
      <alignment horizontal="center" vertical="center"/>
      <protection locked="0"/>
    </xf>
    <xf numFmtId="177" fontId="31" fillId="0" borderId="212" xfId="0" applyNumberFormat="1" applyFont="1" applyFill="1" applyBorder="1" applyAlignment="1" applyProtection="1">
      <alignment horizontal="right" vertical="center" shrinkToFit="1"/>
    </xf>
    <xf numFmtId="177" fontId="31" fillId="0" borderId="213" xfId="0" applyNumberFormat="1" applyFont="1" applyFill="1" applyBorder="1" applyAlignment="1" applyProtection="1">
      <alignment horizontal="right" vertical="center" shrinkToFit="1"/>
    </xf>
    <xf numFmtId="0" fontId="26" fillId="0" borderId="7" xfId="0" applyFont="1" applyFill="1" applyBorder="1" applyAlignment="1" applyProtection="1">
      <alignment horizontal="center" vertical="center" shrinkToFit="1"/>
    </xf>
    <xf numFmtId="0" fontId="31" fillId="0" borderId="262" xfId="0" applyFont="1" applyFill="1" applyBorder="1" applyAlignment="1" applyProtection="1">
      <alignment horizontal="center" vertical="center" shrinkToFit="1"/>
    </xf>
    <xf numFmtId="0" fontId="31" fillId="0" borderId="263" xfId="0" applyFont="1" applyFill="1" applyBorder="1" applyAlignment="1" applyProtection="1">
      <alignment horizontal="center" vertical="center" shrinkToFit="1"/>
    </xf>
    <xf numFmtId="0" fontId="31" fillId="0" borderId="264" xfId="0" applyFont="1" applyFill="1" applyBorder="1" applyAlignment="1" applyProtection="1">
      <alignment horizontal="center" vertical="center" shrinkToFit="1"/>
    </xf>
    <xf numFmtId="38" fontId="31" fillId="0" borderId="112" xfId="0" applyNumberFormat="1" applyFont="1" applyFill="1" applyBorder="1" applyAlignment="1" applyProtection="1">
      <alignment horizontal="right" vertical="center" shrinkToFit="1"/>
    </xf>
    <xf numFmtId="38" fontId="31" fillId="0" borderId="113" xfId="0" applyNumberFormat="1" applyFont="1" applyFill="1" applyBorder="1" applyAlignment="1" applyProtection="1">
      <alignment horizontal="right" vertical="center" shrinkToFit="1"/>
    </xf>
    <xf numFmtId="38" fontId="26" fillId="4" borderId="13" xfId="0" applyNumberFormat="1" applyFont="1" applyFill="1" applyBorder="1" applyAlignment="1" applyProtection="1">
      <alignment horizontal="left" vertical="center" shrinkToFit="1"/>
    </xf>
    <xf numFmtId="38" fontId="26" fillId="4" borderId="31" xfId="0" applyNumberFormat="1" applyFont="1" applyFill="1" applyBorder="1" applyAlignment="1" applyProtection="1">
      <alignment horizontal="left" vertical="center" shrinkToFit="1"/>
    </xf>
    <xf numFmtId="38" fontId="31" fillId="4" borderId="114" xfId="0" applyNumberFormat="1" applyFont="1" applyFill="1" applyBorder="1" applyAlignment="1" applyProtection="1">
      <alignment horizontal="right" vertical="center" shrinkToFit="1"/>
    </xf>
    <xf numFmtId="38" fontId="31" fillId="4" borderId="30" xfId="0" applyNumberFormat="1" applyFont="1" applyFill="1" applyBorder="1" applyAlignment="1" applyProtection="1">
      <alignment horizontal="right" vertical="center" shrinkToFit="1"/>
    </xf>
    <xf numFmtId="0" fontId="31" fillId="0" borderId="151" xfId="0" applyFont="1" applyFill="1" applyBorder="1" applyAlignment="1" applyProtection="1">
      <alignment horizontal="left" vertical="center"/>
    </xf>
    <xf numFmtId="0" fontId="31" fillId="0" borderId="0" xfId="0" applyFont="1" applyFill="1" applyAlignment="1" applyProtection="1">
      <alignment horizontal="left" vertical="center"/>
    </xf>
    <xf numFmtId="0" fontId="31" fillId="0" borderId="72" xfId="0" applyFont="1" applyFill="1" applyBorder="1" applyAlignment="1" applyProtection="1">
      <alignment horizontal="left" vertical="center"/>
    </xf>
    <xf numFmtId="0" fontId="30" fillId="0" borderId="270" xfId="0" applyFont="1" applyFill="1" applyBorder="1" applyAlignment="1" applyProtection="1">
      <alignment horizontal="center" vertical="center" shrinkToFit="1"/>
    </xf>
    <xf numFmtId="0" fontId="31" fillId="0" borderId="0" xfId="0" applyFont="1" applyAlignment="1" applyProtection="1">
      <alignment horizontal="right" shrinkToFit="1"/>
    </xf>
    <xf numFmtId="177" fontId="28" fillId="0" borderId="275" xfId="0" applyNumberFormat="1" applyFont="1" applyFill="1" applyBorder="1" applyAlignment="1" applyProtection="1">
      <alignment horizontal="right" vertical="center" shrinkToFit="1"/>
    </xf>
    <xf numFmtId="177" fontId="28" fillId="0" borderId="276" xfId="0" applyNumberFormat="1" applyFont="1" applyFill="1" applyBorder="1" applyAlignment="1" applyProtection="1">
      <alignment horizontal="right" vertical="center" shrinkToFit="1"/>
    </xf>
    <xf numFmtId="177" fontId="28" fillId="0" borderId="280" xfId="0" applyNumberFormat="1" applyFont="1" applyFill="1" applyBorder="1" applyAlignment="1" applyProtection="1">
      <alignment horizontal="right" vertical="center" shrinkToFit="1"/>
    </xf>
    <xf numFmtId="177" fontId="28" fillId="0" borderId="282" xfId="0" applyNumberFormat="1" applyFont="1" applyFill="1" applyBorder="1" applyAlignment="1" applyProtection="1">
      <alignment horizontal="right" vertical="center" shrinkToFit="1"/>
    </xf>
    <xf numFmtId="177" fontId="31" fillId="0" borderId="209" xfId="0" applyNumberFormat="1" applyFont="1" applyFill="1" applyBorder="1" applyAlignment="1" applyProtection="1">
      <alignment horizontal="right" vertical="center" shrinkToFit="1"/>
    </xf>
    <xf numFmtId="177" fontId="31" fillId="0" borderId="210" xfId="0" applyNumberFormat="1" applyFont="1" applyFill="1" applyBorder="1" applyAlignment="1" applyProtection="1">
      <alignment horizontal="right" vertical="center" shrinkToFit="1"/>
    </xf>
    <xf numFmtId="49" fontId="26" fillId="0" borderId="76" xfId="0" applyNumberFormat="1" applyFont="1" applyFill="1" applyBorder="1" applyAlignment="1" applyProtection="1">
      <alignment horizontal="center" vertical="center" wrapText="1"/>
    </xf>
    <xf numFmtId="38" fontId="31" fillId="0" borderId="187" xfId="0" applyNumberFormat="1" applyFont="1" applyFill="1" applyBorder="1" applyAlignment="1" applyProtection="1">
      <alignment horizontal="right" vertical="center" shrinkToFit="1"/>
    </xf>
    <xf numFmtId="38" fontId="31" fillId="0" borderId="188" xfId="0" applyNumberFormat="1" applyFont="1" applyFill="1" applyBorder="1" applyAlignment="1" applyProtection="1">
      <alignment horizontal="right" vertical="center" shrinkToFit="1"/>
    </xf>
    <xf numFmtId="38" fontId="31" fillId="0" borderId="13" xfId="0" applyNumberFormat="1" applyFont="1" applyFill="1" applyBorder="1" applyAlignment="1" applyProtection="1">
      <alignment horizontal="right" vertical="center" shrinkToFit="1"/>
    </xf>
    <xf numFmtId="38" fontId="31" fillId="0" borderId="31" xfId="0" applyNumberFormat="1" applyFont="1" applyFill="1" applyBorder="1" applyAlignment="1" applyProtection="1">
      <alignment horizontal="right" vertical="center" shrinkToFit="1"/>
    </xf>
    <xf numFmtId="38" fontId="31" fillId="0" borderId="36" xfId="0" applyNumberFormat="1" applyFont="1" applyFill="1" applyBorder="1" applyAlignment="1" applyProtection="1">
      <alignment horizontal="right" vertical="center" shrinkToFit="1"/>
    </xf>
    <xf numFmtId="38" fontId="31" fillId="0" borderId="20" xfId="0" applyNumberFormat="1" applyFont="1" applyFill="1" applyBorder="1" applyAlignment="1" applyProtection="1">
      <alignment horizontal="right" vertical="center" shrinkToFit="1"/>
    </xf>
    <xf numFmtId="0" fontId="31" fillId="0" borderId="280" xfId="0" applyFont="1" applyFill="1" applyBorder="1" applyAlignment="1" applyProtection="1">
      <alignment horizontal="center" vertical="center" shrinkToFit="1"/>
    </xf>
    <xf numFmtId="0" fontId="31" fillId="0" borderId="281" xfId="0" applyFont="1" applyFill="1" applyBorder="1" applyAlignment="1" applyProtection="1">
      <alignment horizontal="center" vertical="center" shrinkToFit="1"/>
    </xf>
    <xf numFmtId="0" fontId="30" fillId="3" borderId="70" xfId="0" applyFont="1" applyFill="1" applyBorder="1" applyAlignment="1" applyProtection="1">
      <alignment horizontal="center" vertical="center" shrinkToFit="1"/>
      <protection locked="0"/>
    </xf>
    <xf numFmtId="0" fontId="30" fillId="3" borderId="56" xfId="0" applyFont="1" applyFill="1" applyBorder="1" applyAlignment="1" applyProtection="1">
      <alignment horizontal="center" vertical="center" shrinkToFit="1"/>
      <protection locked="0"/>
    </xf>
    <xf numFmtId="0" fontId="30" fillId="3" borderId="55" xfId="0" applyFont="1" applyFill="1" applyBorder="1" applyAlignment="1" applyProtection="1">
      <alignment horizontal="center" vertical="center" shrinkToFit="1"/>
      <protection locked="0"/>
    </xf>
    <xf numFmtId="0" fontId="30" fillId="3" borderId="70" xfId="0" applyFont="1" applyFill="1" applyBorder="1" applyAlignment="1" applyProtection="1">
      <alignment horizontal="center" vertical="center"/>
      <protection locked="0"/>
    </xf>
    <xf numFmtId="0" fontId="30" fillId="3" borderId="56" xfId="0" applyFont="1" applyFill="1" applyBorder="1" applyAlignment="1" applyProtection="1">
      <alignment horizontal="center" vertical="center"/>
      <protection locked="0"/>
    </xf>
    <xf numFmtId="0" fontId="30" fillId="3" borderId="55" xfId="0" applyFont="1" applyFill="1" applyBorder="1" applyAlignment="1" applyProtection="1">
      <alignment horizontal="center" vertical="center"/>
      <protection locked="0"/>
    </xf>
    <xf numFmtId="0" fontId="32" fillId="0" borderId="272" xfId="0" applyFont="1" applyFill="1" applyBorder="1" applyAlignment="1" applyProtection="1">
      <alignment horizontal="center" vertical="center" shrinkToFit="1"/>
    </xf>
    <xf numFmtId="0" fontId="32" fillId="0" borderId="273" xfId="0" applyFont="1" applyFill="1" applyBorder="1" applyAlignment="1" applyProtection="1">
      <alignment horizontal="center" vertical="center" shrinkToFit="1"/>
    </xf>
    <xf numFmtId="0" fontId="32" fillId="0" borderId="274" xfId="0" applyFont="1" applyFill="1" applyBorder="1" applyAlignment="1" applyProtection="1">
      <alignment horizontal="center" vertical="center" shrinkToFit="1"/>
    </xf>
    <xf numFmtId="0" fontId="32" fillId="0" borderId="277" xfId="0" applyFont="1" applyFill="1" applyBorder="1" applyAlignment="1" applyProtection="1">
      <alignment horizontal="center" vertical="center" shrinkToFit="1"/>
    </xf>
    <xf numFmtId="0" fontId="32" fillId="0" borderId="278" xfId="0" applyFont="1" applyFill="1" applyBorder="1" applyAlignment="1" applyProtection="1">
      <alignment horizontal="center" vertical="center" shrinkToFit="1"/>
    </xf>
    <xf numFmtId="0" fontId="32" fillId="0" borderId="279" xfId="0" applyFont="1" applyFill="1" applyBorder="1" applyAlignment="1" applyProtection="1">
      <alignment horizontal="center" vertical="center" shrinkToFit="1"/>
    </xf>
    <xf numFmtId="0" fontId="31" fillId="0" borderId="273" xfId="0" applyFont="1" applyFill="1" applyBorder="1" applyAlignment="1" applyProtection="1">
      <alignment horizontal="center" vertical="center" shrinkToFit="1"/>
    </xf>
    <xf numFmtId="0" fontId="31" fillId="0" borderId="274" xfId="0" applyFont="1" applyFill="1" applyBorder="1" applyAlignment="1" applyProtection="1">
      <alignment horizontal="center" vertical="center" shrinkToFit="1"/>
    </xf>
    <xf numFmtId="177" fontId="31" fillId="0" borderId="267" xfId="0" applyNumberFormat="1" applyFont="1" applyFill="1" applyBorder="1" applyAlignment="1" applyProtection="1">
      <alignment horizontal="right" vertical="center" shrinkToFit="1"/>
    </xf>
    <xf numFmtId="177" fontId="31" fillId="0" borderId="261" xfId="0" applyNumberFormat="1" applyFont="1" applyFill="1" applyBorder="1" applyAlignment="1" applyProtection="1">
      <alignment horizontal="right" vertical="center" shrinkToFit="1"/>
    </xf>
    <xf numFmtId="177" fontId="31" fillId="0" borderId="220" xfId="0" applyNumberFormat="1" applyFont="1" applyFill="1" applyBorder="1" applyAlignment="1" applyProtection="1">
      <alignment horizontal="right" vertical="center" shrinkToFit="1"/>
    </xf>
    <xf numFmtId="177" fontId="31" fillId="0" borderId="221" xfId="0" applyNumberFormat="1" applyFont="1" applyFill="1" applyBorder="1" applyAlignment="1" applyProtection="1">
      <alignment horizontal="right" vertical="center" shrinkToFit="1"/>
    </xf>
    <xf numFmtId="49" fontId="26" fillId="0" borderId="21" xfId="0" applyNumberFormat="1" applyFont="1" applyFill="1" applyBorder="1" applyAlignment="1" applyProtection="1">
      <alignment horizontal="center" vertical="center" wrapText="1"/>
    </xf>
    <xf numFmtId="49" fontId="26" fillId="0" borderId="77" xfId="0" applyNumberFormat="1" applyFont="1" applyFill="1" applyBorder="1" applyAlignment="1" applyProtection="1">
      <alignment horizontal="center" vertical="center" wrapText="1"/>
    </xf>
    <xf numFmtId="49" fontId="26" fillId="0" borderId="217" xfId="0" applyNumberFormat="1" applyFont="1" applyFill="1" applyBorder="1" applyAlignment="1" applyProtection="1">
      <alignment horizontal="center" vertical="center" wrapText="1"/>
    </xf>
    <xf numFmtId="0" fontId="26" fillId="0" borderId="218" xfId="0" applyFont="1" applyFill="1" applyBorder="1" applyAlignment="1" applyProtection="1">
      <alignment horizontal="center" vertical="center" shrinkToFit="1"/>
    </xf>
    <xf numFmtId="38" fontId="28" fillId="3" borderId="149" xfId="2" applyFont="1" applyFill="1" applyBorder="1" applyAlignment="1" applyProtection="1">
      <alignment horizontal="center" vertical="center"/>
      <protection locked="0"/>
    </xf>
    <xf numFmtId="38" fontId="28" fillId="3" borderId="150" xfId="2" applyFont="1" applyFill="1" applyBorder="1" applyAlignment="1" applyProtection="1">
      <alignment horizontal="center" vertical="center"/>
      <protection locked="0"/>
    </xf>
    <xf numFmtId="38" fontId="28" fillId="3" borderId="74" xfId="2" applyFont="1" applyFill="1" applyBorder="1" applyAlignment="1" applyProtection="1">
      <alignment horizontal="center" vertical="center"/>
      <protection locked="0"/>
    </xf>
    <xf numFmtId="38" fontId="28" fillId="3" borderId="80" xfId="2" applyFont="1" applyFill="1" applyBorder="1" applyAlignment="1" applyProtection="1">
      <alignment horizontal="center" vertical="center"/>
      <protection locked="0"/>
    </xf>
    <xf numFmtId="38" fontId="28" fillId="3" borderId="81" xfId="2" applyFont="1" applyFill="1" applyBorder="1" applyAlignment="1" applyProtection="1">
      <alignment horizontal="center" vertical="center"/>
      <protection locked="0"/>
    </xf>
    <xf numFmtId="38" fontId="28" fillId="3" borderId="87" xfId="2" applyFont="1" applyFill="1" applyBorder="1" applyAlignment="1" applyProtection="1">
      <alignment horizontal="center" vertical="center"/>
      <protection locked="0"/>
    </xf>
    <xf numFmtId="0" fontId="26" fillId="0" borderId="125" xfId="0" applyFont="1" applyFill="1" applyBorder="1" applyAlignment="1" applyProtection="1">
      <alignment horizontal="center" vertical="center" wrapText="1"/>
    </xf>
    <xf numFmtId="0" fontId="26" fillId="0" borderId="126" xfId="0" applyFont="1" applyFill="1" applyBorder="1" applyAlignment="1" applyProtection="1">
      <alignment horizontal="center" vertical="center" wrapText="1"/>
    </xf>
    <xf numFmtId="0" fontId="26" fillId="0" borderId="127" xfId="0" applyFont="1" applyFill="1" applyBorder="1" applyAlignment="1" applyProtection="1">
      <alignment horizontal="center" vertical="center" wrapText="1"/>
    </xf>
    <xf numFmtId="0" fontId="26" fillId="0" borderId="128"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26" fillId="0" borderId="129" xfId="0" applyFont="1" applyFill="1" applyBorder="1" applyAlignment="1" applyProtection="1">
      <alignment horizontal="center" vertical="center" wrapText="1"/>
    </xf>
    <xf numFmtId="0" fontId="26" fillId="0" borderId="130" xfId="0" applyFont="1" applyFill="1" applyBorder="1" applyAlignment="1" applyProtection="1">
      <alignment horizontal="center" vertical="center" wrapText="1"/>
    </xf>
    <xf numFmtId="0" fontId="26" fillId="0" borderId="131" xfId="0" applyFont="1" applyFill="1" applyBorder="1" applyAlignment="1" applyProtection="1">
      <alignment horizontal="center" vertical="center" wrapText="1"/>
    </xf>
    <xf numFmtId="0" fontId="26" fillId="0" borderId="132" xfId="0" applyFont="1" applyFill="1" applyBorder="1" applyAlignment="1" applyProtection="1">
      <alignment horizontal="center" vertical="center" wrapText="1"/>
    </xf>
    <xf numFmtId="38" fontId="30" fillId="0" borderId="133" xfId="2" applyFont="1" applyFill="1" applyBorder="1" applyAlignment="1" applyProtection="1">
      <alignment horizontal="right" vertical="center" shrinkToFit="1"/>
    </xf>
    <xf numFmtId="38" fontId="30" fillId="0" borderId="134" xfId="2" applyFont="1" applyFill="1" applyBorder="1" applyAlignment="1" applyProtection="1">
      <alignment horizontal="right" vertical="center" shrinkToFit="1"/>
    </xf>
    <xf numFmtId="38" fontId="30" fillId="0" borderId="135" xfId="2" applyFont="1" applyFill="1" applyBorder="1" applyAlignment="1" applyProtection="1">
      <alignment horizontal="right" vertical="center" shrinkToFit="1"/>
    </xf>
    <xf numFmtId="38" fontId="30" fillId="0" borderId="136" xfId="2" applyFont="1" applyFill="1" applyBorder="1" applyAlignment="1" applyProtection="1">
      <alignment horizontal="right" vertical="center" shrinkToFit="1"/>
    </xf>
    <xf numFmtId="38" fontId="30" fillId="0" borderId="137" xfId="2" applyFont="1" applyFill="1" applyBorder="1" applyAlignment="1" applyProtection="1">
      <alignment horizontal="right" vertical="center" shrinkToFit="1"/>
    </xf>
    <xf numFmtId="38" fontId="30" fillId="0" borderId="138" xfId="2" applyFont="1" applyFill="1" applyBorder="1" applyAlignment="1" applyProtection="1">
      <alignment horizontal="right" vertical="center" shrinkToFit="1"/>
    </xf>
    <xf numFmtId="38" fontId="31" fillId="0" borderId="95" xfId="0" applyNumberFormat="1" applyFont="1" applyFill="1" applyBorder="1" applyAlignment="1" applyProtection="1">
      <alignment horizontal="right" vertical="center" shrinkToFit="1"/>
    </xf>
    <xf numFmtId="38" fontId="31" fillId="0" borderId="2" xfId="0" applyNumberFormat="1" applyFont="1" applyFill="1" applyBorder="1" applyAlignment="1" applyProtection="1">
      <alignment horizontal="right" vertical="center" shrinkToFit="1"/>
    </xf>
    <xf numFmtId="0" fontId="26" fillId="0" borderId="139" xfId="0" applyFont="1" applyFill="1" applyBorder="1" applyAlignment="1" applyProtection="1">
      <alignment horizontal="center" vertical="center" wrapText="1"/>
    </xf>
    <xf numFmtId="0" fontId="26" fillId="0" borderId="140"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wrapText="1"/>
    </xf>
    <xf numFmtId="0" fontId="26" fillId="0" borderId="7" xfId="0" applyFont="1" applyFill="1" applyBorder="1" applyAlignment="1" applyProtection="1">
      <alignment horizontal="center" vertical="center" wrapText="1"/>
    </xf>
    <xf numFmtId="38" fontId="30" fillId="3" borderId="100" xfId="2" applyFont="1" applyFill="1" applyBorder="1" applyAlignment="1" applyProtection="1">
      <alignment horizontal="right" vertical="center" shrinkToFit="1"/>
      <protection locked="0"/>
    </xf>
    <xf numFmtId="38" fontId="30" fillId="3" borderId="141" xfId="2" applyFont="1" applyFill="1" applyBorder="1" applyAlignment="1" applyProtection="1">
      <alignment horizontal="right" vertical="center" shrinkToFit="1"/>
      <protection locked="0"/>
    </xf>
    <xf numFmtId="38" fontId="30" fillId="3" borderId="101" xfId="2" applyFont="1" applyFill="1" applyBorder="1" applyAlignment="1" applyProtection="1">
      <alignment horizontal="right" vertical="center" shrinkToFit="1"/>
      <protection locked="0"/>
    </xf>
    <xf numFmtId="38" fontId="30" fillId="3" borderId="142" xfId="2" applyFont="1" applyFill="1" applyBorder="1" applyAlignment="1" applyProtection="1">
      <alignment horizontal="right" vertical="center" shrinkToFit="1"/>
      <protection locked="0"/>
    </xf>
    <xf numFmtId="38" fontId="31" fillId="0" borderId="8" xfId="0" applyNumberFormat="1" applyFont="1" applyFill="1" applyBorder="1" applyAlignment="1" applyProtection="1">
      <alignment horizontal="right" vertical="center" shrinkToFit="1"/>
    </xf>
    <xf numFmtId="38" fontId="31" fillId="0" borderId="143"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wrapText="1"/>
    </xf>
    <xf numFmtId="38" fontId="30" fillId="3" borderId="107" xfId="2" applyFont="1" applyFill="1" applyBorder="1" applyAlignment="1" applyProtection="1">
      <alignment horizontal="right" vertical="center" shrinkToFit="1"/>
      <protection locked="0"/>
    </xf>
    <xf numFmtId="38" fontId="31" fillId="0" borderId="109" xfId="0" applyNumberFormat="1" applyFont="1" applyFill="1" applyBorder="1" applyAlignment="1" applyProtection="1">
      <alignment horizontal="right" vertical="center" shrinkToFit="1"/>
    </xf>
    <xf numFmtId="38" fontId="31" fillId="0" borderId="110" xfId="0" applyNumberFormat="1" applyFont="1" applyFill="1" applyBorder="1" applyAlignment="1" applyProtection="1">
      <alignment horizontal="right" vertical="center" shrinkToFit="1"/>
    </xf>
    <xf numFmtId="38" fontId="31" fillId="0" borderId="111" xfId="0" applyNumberFormat="1" applyFont="1" applyFill="1" applyBorder="1" applyAlignment="1" applyProtection="1">
      <alignment horizontal="right" vertical="center" shrinkToFit="1"/>
    </xf>
    <xf numFmtId="0" fontId="30" fillId="0" borderId="0" xfId="0" applyFont="1" applyFill="1" applyBorder="1" applyAlignment="1" applyProtection="1">
      <alignment horizontal="left" vertical="top" wrapText="1"/>
    </xf>
    <xf numFmtId="0" fontId="26" fillId="0" borderId="9" xfId="0" applyFont="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26" fillId="0" borderId="71" xfId="0" applyFont="1" applyBorder="1" applyAlignment="1" applyProtection="1">
      <alignment horizontal="center" vertical="center" wrapText="1"/>
    </xf>
    <xf numFmtId="0" fontId="26" fillId="0" borderId="102" xfId="0" applyFont="1" applyBorder="1" applyAlignment="1" applyProtection="1">
      <alignment horizontal="center" vertical="center" wrapText="1"/>
    </xf>
    <xf numFmtId="0" fontId="26" fillId="0" borderId="103" xfId="0" applyFont="1" applyBorder="1" applyAlignment="1" applyProtection="1">
      <alignment horizontal="center" vertical="center" wrapText="1"/>
    </xf>
    <xf numFmtId="0" fontId="26" fillId="0" borderId="104" xfId="0" applyFont="1" applyBorder="1" applyAlignment="1" applyProtection="1">
      <alignment horizontal="center" vertical="center" wrapText="1"/>
    </xf>
    <xf numFmtId="0" fontId="26" fillId="0" borderId="105" xfId="0" applyFont="1" applyBorder="1" applyAlignment="1" applyProtection="1">
      <alignment horizontal="center" vertical="center" wrapText="1"/>
    </xf>
    <xf numFmtId="0" fontId="26" fillId="0" borderId="21" xfId="0" applyFont="1" applyFill="1" applyBorder="1" applyAlignment="1" applyProtection="1">
      <alignment horizontal="center" vertical="center" wrapText="1"/>
    </xf>
    <xf numFmtId="0" fontId="26" fillId="0" borderId="77"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xf>
    <xf numFmtId="0" fontId="26" fillId="0" borderId="96" xfId="0" applyFont="1" applyFill="1" applyBorder="1" applyAlignment="1" applyProtection="1">
      <alignment horizontal="center" vertical="center" shrinkToFit="1"/>
    </xf>
    <xf numFmtId="0" fontId="26" fillId="0" borderId="98" xfId="0" applyFont="1" applyFill="1" applyBorder="1" applyAlignment="1" applyProtection="1">
      <alignment horizontal="center" vertical="center" shrinkToFit="1"/>
    </xf>
    <xf numFmtId="0" fontId="26" fillId="0" borderId="36" xfId="0" applyFont="1" applyFill="1" applyBorder="1" applyAlignment="1" applyProtection="1">
      <alignment horizontal="center" vertical="center" shrinkToFit="1"/>
    </xf>
    <xf numFmtId="0" fontId="26" fillId="0" borderId="99" xfId="0" applyFont="1" applyFill="1" applyBorder="1" applyAlignment="1" applyProtection="1">
      <alignment horizontal="center" vertical="center" shrinkToFit="1"/>
    </xf>
    <xf numFmtId="0" fontId="26" fillId="0" borderId="13" xfId="0" applyFont="1" applyFill="1" applyBorder="1" applyAlignment="1" applyProtection="1">
      <alignment horizontal="center" vertical="center" shrinkToFit="1"/>
    </xf>
    <xf numFmtId="0" fontId="26" fillId="0" borderId="106" xfId="0" applyFont="1" applyFill="1" applyBorder="1" applyAlignment="1" applyProtection="1">
      <alignment horizontal="center" vertical="center" shrinkToFit="1"/>
    </xf>
    <xf numFmtId="38" fontId="30" fillId="3" borderId="92" xfId="2" applyFont="1" applyFill="1" applyBorder="1" applyAlignment="1" applyProtection="1">
      <alignment horizontal="right" vertical="center" shrinkToFit="1"/>
      <protection locked="0"/>
    </xf>
    <xf numFmtId="38" fontId="30" fillId="3" borderId="94" xfId="2" applyFont="1" applyFill="1" applyBorder="1" applyAlignment="1" applyProtection="1">
      <alignment horizontal="right" vertical="center" shrinkToFit="1"/>
      <protection locked="0"/>
    </xf>
    <xf numFmtId="38" fontId="30" fillId="3" borderId="91" xfId="2" applyFont="1" applyFill="1" applyBorder="1" applyAlignment="1" applyProtection="1">
      <alignment horizontal="right" vertical="center" shrinkToFit="1"/>
      <protection locked="0"/>
    </xf>
    <xf numFmtId="38" fontId="30" fillId="3" borderId="93" xfId="2" applyFont="1" applyFill="1" applyBorder="1" applyAlignment="1" applyProtection="1">
      <alignment horizontal="right" vertical="center" shrinkToFit="1"/>
      <protection locked="0"/>
    </xf>
    <xf numFmtId="0" fontId="26" fillId="0" borderId="76" xfId="0" applyFont="1" applyFill="1" applyBorder="1" applyAlignment="1" applyProtection="1">
      <alignment horizontal="center" vertical="center" wrapText="1"/>
    </xf>
    <xf numFmtId="0" fontId="26" fillId="0" borderId="115" xfId="0" applyFont="1" applyFill="1" applyBorder="1" applyAlignment="1" applyProtection="1">
      <alignment horizontal="center" vertical="center" wrapText="1"/>
    </xf>
    <xf numFmtId="0" fontId="26" fillId="0" borderId="116" xfId="0" applyFont="1" applyFill="1" applyBorder="1" applyAlignment="1" applyProtection="1">
      <alignment horizontal="center" vertical="center" wrapText="1"/>
    </xf>
    <xf numFmtId="0" fontId="26" fillId="0" borderId="117" xfId="0" applyFont="1" applyFill="1" applyBorder="1" applyAlignment="1" applyProtection="1">
      <alignment horizontal="center" vertical="center" wrapText="1"/>
    </xf>
    <xf numFmtId="0" fontId="26" fillId="0" borderId="118" xfId="0" applyFont="1" applyFill="1" applyBorder="1" applyAlignment="1" applyProtection="1">
      <alignment horizontal="distributed" vertical="center" wrapText="1"/>
    </xf>
    <xf numFmtId="0" fontId="26" fillId="0" borderId="119" xfId="0" applyFont="1" applyFill="1" applyBorder="1" applyAlignment="1" applyProtection="1">
      <alignment horizontal="distributed" vertical="center" wrapText="1"/>
    </xf>
    <xf numFmtId="0" fontId="26" fillId="0" borderId="120" xfId="0" applyFont="1" applyFill="1" applyBorder="1" applyAlignment="1" applyProtection="1">
      <alignment horizontal="distributed" vertical="center" wrapText="1"/>
    </xf>
    <xf numFmtId="0" fontId="26" fillId="0" borderId="121" xfId="0" applyFont="1" applyFill="1" applyBorder="1" applyAlignment="1" applyProtection="1">
      <alignment horizontal="distributed" vertical="center" wrapText="1"/>
    </xf>
    <xf numFmtId="38" fontId="30" fillId="0" borderId="152" xfId="2" applyFont="1" applyFill="1" applyBorder="1" applyAlignment="1" applyProtection="1">
      <alignment horizontal="right" vertical="center" shrinkToFit="1"/>
    </xf>
    <xf numFmtId="38" fontId="30" fillId="0" borderId="153" xfId="2" applyFont="1" applyFill="1" applyBorder="1" applyAlignment="1" applyProtection="1">
      <alignment horizontal="right" vertical="center" shrinkToFit="1"/>
    </xf>
    <xf numFmtId="38" fontId="30" fillId="0" borderId="84" xfId="2" applyFont="1" applyFill="1" applyBorder="1" applyAlignment="1" applyProtection="1">
      <alignment horizontal="right" vertical="center" shrinkToFit="1"/>
    </xf>
    <xf numFmtId="38" fontId="31" fillId="0" borderId="152" xfId="0" applyNumberFormat="1" applyFont="1" applyFill="1" applyBorder="1" applyAlignment="1" applyProtection="1">
      <alignment horizontal="right" vertical="center" shrinkToFit="1"/>
    </xf>
    <xf numFmtId="38" fontId="31" fillId="0" borderId="153" xfId="0" applyNumberFormat="1" applyFont="1" applyFill="1" applyBorder="1" applyAlignment="1" applyProtection="1">
      <alignment horizontal="right" vertical="center" shrinkToFit="1"/>
    </xf>
    <xf numFmtId="38" fontId="31" fillId="0" borderId="84" xfId="0" applyNumberFormat="1" applyFont="1" applyFill="1" applyBorder="1" applyAlignment="1" applyProtection="1">
      <alignment horizontal="right" vertical="center" shrinkToFit="1"/>
    </xf>
    <xf numFmtId="38" fontId="32" fillId="0" borderId="150" xfId="0" applyNumberFormat="1" applyFont="1" applyFill="1" applyBorder="1" applyAlignment="1" applyProtection="1">
      <alignment horizontal="right" vertical="center" shrinkToFit="1"/>
    </xf>
    <xf numFmtId="38" fontId="32" fillId="0" borderId="74" xfId="0" applyNumberFormat="1" applyFont="1" applyFill="1" applyBorder="1" applyAlignment="1" applyProtection="1">
      <alignment horizontal="right" vertical="center" shrinkToFit="1"/>
    </xf>
    <xf numFmtId="38" fontId="32" fillId="0" borderId="0" xfId="0" applyNumberFormat="1" applyFont="1" applyFill="1" applyBorder="1" applyAlignment="1" applyProtection="1">
      <alignment horizontal="right" vertical="center" shrinkToFit="1"/>
    </xf>
    <xf numFmtId="38" fontId="32" fillId="0" borderId="154" xfId="0" applyNumberFormat="1" applyFont="1" applyFill="1" applyBorder="1" applyAlignment="1" applyProtection="1">
      <alignment horizontal="right" vertical="center" shrinkToFit="1"/>
    </xf>
    <xf numFmtId="38" fontId="32" fillId="0" borderId="81" xfId="0" applyNumberFormat="1" applyFont="1" applyFill="1" applyBorder="1" applyAlignment="1" applyProtection="1">
      <alignment horizontal="right" vertical="center" shrinkToFit="1"/>
    </xf>
    <xf numFmtId="38" fontId="32" fillId="0" borderId="87" xfId="0" applyNumberFormat="1" applyFont="1" applyFill="1" applyBorder="1" applyAlignment="1" applyProtection="1">
      <alignment horizontal="right" vertical="center" shrinkToFit="1"/>
    </xf>
    <xf numFmtId="38" fontId="31" fillId="0" borderId="184" xfId="0" applyNumberFormat="1" applyFont="1" applyFill="1" applyBorder="1" applyAlignment="1" applyProtection="1">
      <alignment horizontal="right" vertical="center" shrinkToFit="1"/>
    </xf>
    <xf numFmtId="38" fontId="31" fillId="0" borderId="185" xfId="0" applyNumberFormat="1" applyFont="1" applyFill="1" applyBorder="1" applyAlignment="1" applyProtection="1">
      <alignment horizontal="right" vertical="center" shrinkToFit="1"/>
    </xf>
    <xf numFmtId="38" fontId="31" fillId="0" borderId="186" xfId="0" applyNumberFormat="1" applyFont="1" applyFill="1" applyBorder="1" applyAlignment="1" applyProtection="1">
      <alignment horizontal="right" vertical="center" shrinkToFit="1"/>
    </xf>
    <xf numFmtId="38" fontId="30" fillId="3" borderId="122" xfId="2" applyFont="1" applyFill="1" applyBorder="1" applyAlignment="1" applyProtection="1">
      <alignment horizontal="right" vertical="center" shrinkToFit="1"/>
      <protection locked="0"/>
    </xf>
    <xf numFmtId="38" fontId="30" fillId="3" borderId="123" xfId="2" applyFont="1" applyFill="1" applyBorder="1" applyAlignment="1" applyProtection="1">
      <alignment horizontal="right" vertical="center" shrinkToFit="1"/>
      <protection locked="0"/>
    </xf>
    <xf numFmtId="38" fontId="30" fillId="3" borderId="124" xfId="2" applyFont="1" applyFill="1" applyBorder="1" applyAlignment="1" applyProtection="1">
      <alignment horizontal="right" vertical="center" shrinkToFit="1"/>
      <protection locked="0"/>
    </xf>
    <xf numFmtId="38" fontId="30" fillId="3" borderId="108" xfId="2" applyFont="1" applyFill="1" applyBorder="1" applyAlignment="1" applyProtection="1">
      <alignment horizontal="right" vertical="center" shrinkToFit="1"/>
      <protection locked="0"/>
    </xf>
    <xf numFmtId="38" fontId="30" fillId="0" borderId="147" xfId="2" applyFont="1" applyFill="1" applyBorder="1" applyAlignment="1" applyProtection="1">
      <alignment horizontal="right" vertical="center" shrinkToFit="1"/>
    </xf>
    <xf numFmtId="38" fontId="30" fillId="0" borderId="148" xfId="2" applyFont="1" applyFill="1" applyBorder="1" applyAlignment="1" applyProtection="1">
      <alignment horizontal="right" vertical="center" shrinkToFit="1"/>
    </xf>
    <xf numFmtId="38" fontId="31" fillId="4" borderId="12" xfId="0" applyNumberFormat="1" applyFont="1" applyFill="1" applyBorder="1" applyAlignment="1" applyProtection="1">
      <alignment horizontal="right" vertical="center" shrinkToFit="1"/>
    </xf>
    <xf numFmtId="38" fontId="31" fillId="4" borderId="72" xfId="0" applyNumberFormat="1" applyFont="1" applyFill="1" applyBorder="1" applyAlignment="1" applyProtection="1">
      <alignment horizontal="right" vertical="center" shrinkToFit="1"/>
    </xf>
    <xf numFmtId="0" fontId="28" fillId="0" borderId="149" xfId="0" applyFont="1" applyFill="1" applyBorder="1" applyAlignment="1" applyProtection="1">
      <alignment horizontal="center" vertical="center" wrapText="1"/>
    </xf>
    <xf numFmtId="0" fontId="28" fillId="0" borderId="150" xfId="0" applyFont="1" applyFill="1" applyBorder="1" applyAlignment="1" applyProtection="1">
      <alignment horizontal="center" vertical="center" wrapText="1"/>
    </xf>
    <xf numFmtId="0" fontId="28" fillId="0" borderId="151"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8" fillId="0" borderId="80" xfId="0" applyFont="1" applyFill="1" applyBorder="1" applyAlignment="1" applyProtection="1">
      <alignment horizontal="center" vertical="center" wrapText="1"/>
    </xf>
    <xf numFmtId="0" fontId="28" fillId="0" borderId="81" xfId="0" applyFont="1" applyFill="1" applyBorder="1" applyAlignment="1" applyProtection="1">
      <alignment horizontal="center" vertical="center" wrapText="1"/>
    </xf>
    <xf numFmtId="49" fontId="26" fillId="0" borderId="1" xfId="0" applyNumberFormat="1" applyFont="1" applyFill="1" applyBorder="1" applyAlignment="1" applyProtection="1">
      <alignment horizontal="center" vertical="center" wrapText="1"/>
    </xf>
    <xf numFmtId="49" fontId="26" fillId="0" borderId="44" xfId="0" applyNumberFormat="1" applyFont="1" applyFill="1" applyBorder="1" applyAlignment="1" applyProtection="1">
      <alignment horizontal="center" vertical="center" wrapText="1"/>
    </xf>
    <xf numFmtId="49" fontId="26" fillId="0" borderId="156" xfId="0" applyNumberFormat="1" applyFont="1" applyFill="1" applyBorder="1" applyAlignment="1" applyProtection="1">
      <alignment horizontal="center" vertical="center" wrapText="1"/>
    </xf>
    <xf numFmtId="49" fontId="26" fillId="0" borderId="177" xfId="0" applyNumberFormat="1" applyFont="1" applyFill="1" applyBorder="1" applyAlignment="1" applyProtection="1">
      <alignment horizontal="center" vertical="center" wrapText="1"/>
    </xf>
    <xf numFmtId="49" fontId="26" fillId="0" borderId="43" xfId="0" applyNumberFormat="1" applyFont="1" applyFill="1" applyBorder="1" applyAlignment="1" applyProtection="1">
      <alignment horizontal="center" vertical="center" wrapText="1"/>
    </xf>
    <xf numFmtId="177" fontId="31" fillId="0" borderId="215" xfId="0" applyNumberFormat="1" applyFont="1" applyFill="1" applyBorder="1" applyAlignment="1" applyProtection="1">
      <alignment horizontal="right" vertical="center" shrinkToFit="1"/>
    </xf>
    <xf numFmtId="177" fontId="31" fillId="0" borderId="216"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shrinkToFit="1"/>
    </xf>
    <xf numFmtId="0" fontId="26" fillId="0" borderId="174"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26" fillId="0" borderId="175" xfId="0" applyFont="1" applyBorder="1" applyAlignment="1" applyProtection="1">
      <alignment horizontal="center" vertical="center" wrapText="1"/>
    </xf>
    <xf numFmtId="0" fontId="26" fillId="0" borderId="2" xfId="0" applyFont="1" applyBorder="1" applyAlignment="1" applyProtection="1">
      <alignment horizontal="center" vertical="center" wrapText="1"/>
    </xf>
    <xf numFmtId="0" fontId="26" fillId="0" borderId="19"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72" xfId="0" applyFont="1" applyBorder="1" applyAlignment="1" applyProtection="1">
      <alignment horizontal="center" vertical="center" wrapText="1"/>
    </xf>
    <xf numFmtId="49" fontId="26" fillId="0" borderId="42" xfId="0" applyNumberFormat="1" applyFont="1" applyFill="1" applyBorder="1" applyAlignment="1" applyProtection="1">
      <alignment horizontal="center" vertical="center" wrapText="1"/>
    </xf>
    <xf numFmtId="38" fontId="31" fillId="0" borderId="96" xfId="0" applyNumberFormat="1" applyFont="1" applyFill="1" applyBorder="1" applyAlignment="1" applyProtection="1">
      <alignment horizontal="right" vertical="center" shrinkToFit="1"/>
    </xf>
    <xf numFmtId="38" fontId="31" fillId="0" borderId="97" xfId="0" applyNumberFormat="1" applyFont="1" applyFill="1" applyBorder="1" applyAlignment="1" applyProtection="1">
      <alignment horizontal="right" vertical="center" shrinkToFit="1"/>
    </xf>
    <xf numFmtId="38" fontId="31" fillId="0" borderId="145" xfId="0" applyNumberFormat="1" applyFont="1" applyFill="1" applyBorder="1" applyAlignment="1" applyProtection="1">
      <alignment horizontal="right" vertical="center" shrinkToFit="1"/>
    </xf>
    <xf numFmtId="38" fontId="31" fillId="0" borderId="146" xfId="0" applyNumberFormat="1" applyFont="1" applyFill="1" applyBorder="1" applyAlignment="1" applyProtection="1">
      <alignment horizontal="right" vertical="center" shrinkToFit="1"/>
    </xf>
    <xf numFmtId="0" fontId="31" fillId="0" borderId="61" xfId="0" applyFont="1" applyBorder="1" applyAlignment="1" applyProtection="1">
      <alignment horizontal="center" vertical="center"/>
    </xf>
    <xf numFmtId="0" fontId="31" fillId="0" borderId="67" xfId="0" applyFont="1" applyBorder="1" applyAlignment="1" applyProtection="1">
      <alignment horizontal="center" vertical="center"/>
    </xf>
    <xf numFmtId="0" fontId="31" fillId="0" borderId="60" xfId="0" applyFont="1" applyBorder="1" applyAlignment="1" applyProtection="1">
      <alignment horizontal="center" vertical="center"/>
    </xf>
    <xf numFmtId="0" fontId="30" fillId="3" borderId="63" xfId="0" applyFont="1" applyFill="1" applyBorder="1" applyAlignment="1" applyProtection="1">
      <alignment horizontal="center" vertical="center" shrinkToFit="1"/>
      <protection locked="0"/>
    </xf>
    <xf numFmtId="0" fontId="30" fillId="3" borderId="68" xfId="0" applyFont="1" applyFill="1" applyBorder="1" applyAlignment="1" applyProtection="1">
      <alignment horizontal="center" vertical="center" shrinkToFit="1"/>
      <protection locked="0"/>
    </xf>
    <xf numFmtId="0" fontId="30" fillId="3" borderId="69" xfId="0" applyFont="1" applyFill="1" applyBorder="1" applyAlignment="1" applyProtection="1">
      <alignment horizontal="center" vertical="center" shrinkToFit="1"/>
      <protection locked="0"/>
    </xf>
    <xf numFmtId="0" fontId="30" fillId="3" borderId="63" xfId="0" applyFont="1" applyFill="1" applyBorder="1" applyAlignment="1" applyProtection="1">
      <alignment horizontal="center" vertical="center"/>
      <protection locked="0"/>
    </xf>
    <xf numFmtId="0" fontId="30" fillId="3" borderId="68" xfId="0" applyFont="1" applyFill="1" applyBorder="1" applyAlignment="1" applyProtection="1">
      <alignment horizontal="center" vertical="center"/>
      <protection locked="0"/>
    </xf>
    <xf numFmtId="0" fontId="30" fillId="3" borderId="69" xfId="0" applyFont="1" applyFill="1" applyBorder="1" applyAlignment="1" applyProtection="1">
      <alignment horizontal="center" vertical="center"/>
      <protection locked="0"/>
    </xf>
    <xf numFmtId="0" fontId="30" fillId="3" borderId="16" xfId="0" applyFont="1" applyFill="1" applyBorder="1" applyAlignment="1" applyProtection="1">
      <alignment horizontal="center" vertical="center" shrinkToFit="1"/>
      <protection locked="0"/>
    </xf>
    <xf numFmtId="0" fontId="30" fillId="3" borderId="27" xfId="0" applyFont="1" applyFill="1" applyBorder="1" applyAlignment="1" applyProtection="1">
      <alignment horizontal="center" vertical="center" shrinkToFit="1"/>
      <protection locked="0"/>
    </xf>
    <xf numFmtId="0" fontId="30" fillId="3" borderId="49" xfId="0" applyFont="1" applyFill="1" applyBorder="1" applyAlignment="1" applyProtection="1">
      <alignment horizontal="center" vertical="center" shrinkToFit="1"/>
      <protection locked="0"/>
    </xf>
    <xf numFmtId="0" fontId="30" fillId="3" borderId="16" xfId="0" applyFont="1" applyFill="1" applyBorder="1" applyAlignment="1" applyProtection="1">
      <alignment horizontal="center" vertical="center"/>
      <protection locked="0"/>
    </xf>
    <xf numFmtId="0" fontId="30" fillId="3" borderId="27" xfId="0" applyFont="1" applyFill="1" applyBorder="1" applyAlignment="1" applyProtection="1">
      <alignment horizontal="center" vertical="center"/>
      <protection locked="0"/>
    </xf>
    <xf numFmtId="0" fontId="30" fillId="3" borderId="49" xfId="0" applyFont="1" applyFill="1" applyBorder="1" applyAlignment="1" applyProtection="1">
      <alignment horizontal="center" vertical="center"/>
      <protection locked="0"/>
    </xf>
    <xf numFmtId="0" fontId="26" fillId="0" borderId="73" xfId="0" applyFont="1" applyBorder="1" applyAlignment="1" applyProtection="1">
      <alignment horizontal="center" vertical="center" wrapText="1"/>
    </xf>
    <xf numFmtId="0" fontId="26" fillId="0" borderId="74" xfId="0" applyFont="1" applyBorder="1" applyAlignment="1" applyProtection="1">
      <alignment horizontal="center" vertical="center" wrapText="1"/>
    </xf>
    <xf numFmtId="0" fontId="26" fillId="0" borderId="36" xfId="0" applyFont="1" applyBorder="1" applyAlignment="1" applyProtection="1">
      <alignment horizontal="center" vertical="center" wrapText="1"/>
    </xf>
    <xf numFmtId="0" fontId="26" fillId="0" borderId="75" xfId="0" applyFont="1" applyBorder="1" applyAlignment="1" applyProtection="1">
      <alignment horizontal="center" vertical="center" wrapText="1"/>
    </xf>
    <xf numFmtId="178" fontId="28" fillId="0" borderId="229" xfId="0" applyNumberFormat="1" applyFont="1" applyFill="1" applyBorder="1" applyAlignment="1" applyProtection="1">
      <alignment horizontal="right" vertical="center"/>
    </xf>
    <xf numFmtId="178" fontId="28" fillId="0" borderId="181" xfId="0" applyNumberFormat="1" applyFont="1" applyFill="1" applyBorder="1" applyAlignment="1" applyProtection="1">
      <alignment horizontal="right" vertical="center"/>
    </xf>
    <xf numFmtId="178" fontId="28" fillId="0" borderId="182" xfId="0" applyNumberFormat="1" applyFont="1" applyFill="1" applyBorder="1" applyAlignment="1" applyProtection="1">
      <alignment horizontal="right" vertical="center"/>
    </xf>
    <xf numFmtId="178" fontId="28" fillId="0" borderId="120" xfId="0" applyNumberFormat="1" applyFont="1" applyFill="1" applyBorder="1" applyAlignment="1" applyProtection="1">
      <alignment horizontal="right" vertical="center"/>
    </xf>
    <xf numFmtId="178" fontId="28" fillId="0" borderId="11" xfId="0" applyNumberFormat="1" applyFont="1" applyFill="1" applyBorder="1" applyAlignment="1" applyProtection="1">
      <alignment horizontal="right" vertical="center"/>
    </xf>
    <xf numFmtId="178" fontId="28" fillId="0" borderId="121" xfId="0" applyNumberFormat="1" applyFont="1" applyFill="1" applyBorder="1" applyAlignment="1" applyProtection="1">
      <alignment horizontal="right" vertical="center"/>
    </xf>
    <xf numFmtId="178" fontId="32" fillId="0" borderId="149" xfId="0" applyNumberFormat="1" applyFont="1" applyFill="1" applyBorder="1" applyAlignment="1" applyProtection="1">
      <alignment horizontal="right" vertical="center"/>
    </xf>
    <xf numFmtId="178" fontId="32" fillId="0" borderId="150" xfId="0" applyNumberFormat="1" applyFont="1" applyFill="1" applyBorder="1" applyAlignment="1" applyProtection="1">
      <alignment horizontal="right" vertical="center"/>
    </xf>
    <xf numFmtId="178" fontId="32" fillId="0" borderId="74" xfId="0" applyNumberFormat="1" applyFont="1" applyFill="1" applyBorder="1" applyAlignment="1" applyProtection="1">
      <alignment horizontal="right" vertical="center"/>
    </xf>
    <xf numFmtId="178" fontId="32" fillId="0" borderId="80" xfId="0" applyNumberFormat="1" applyFont="1" applyFill="1" applyBorder="1" applyAlignment="1" applyProtection="1">
      <alignment horizontal="right" vertical="center"/>
    </xf>
    <xf numFmtId="178" fontId="32" fillId="0" borderId="81" xfId="0" applyNumberFormat="1" applyFont="1" applyFill="1" applyBorder="1" applyAlignment="1" applyProtection="1">
      <alignment horizontal="right" vertical="center"/>
    </xf>
    <xf numFmtId="178" fontId="32" fillId="0" borderId="87" xfId="0" applyNumberFormat="1" applyFont="1" applyFill="1" applyBorder="1" applyAlignment="1" applyProtection="1">
      <alignment horizontal="right" vertical="center"/>
    </xf>
    <xf numFmtId="0" fontId="26" fillId="0" borderId="9" xfId="0" applyFont="1" applyFill="1" applyBorder="1" applyAlignment="1" applyProtection="1">
      <alignment horizontal="center" vertical="center" wrapText="1"/>
    </xf>
    <xf numFmtId="0" fontId="26" fillId="0" borderId="10" xfId="0" applyFont="1" applyFill="1" applyBorder="1" applyAlignment="1" applyProtection="1">
      <alignment horizontal="center" vertical="center" wrapText="1"/>
    </xf>
    <xf numFmtId="0" fontId="26" fillId="0" borderId="95" xfId="0" applyFont="1" applyFill="1" applyBorder="1" applyAlignment="1" applyProtection="1">
      <alignment horizontal="center" vertical="center" wrapText="1"/>
    </xf>
    <xf numFmtId="0" fontId="26" fillId="0" borderId="10" xfId="0" applyFont="1" applyBorder="1" applyAlignment="1" applyProtection="1">
      <alignment horizontal="center" vertical="center" wrapText="1"/>
    </xf>
    <xf numFmtId="0" fontId="26" fillId="0" borderId="95" xfId="0" applyFont="1" applyBorder="1" applyAlignment="1" applyProtection="1">
      <alignment horizontal="center" vertical="center" wrapText="1"/>
    </xf>
    <xf numFmtId="0" fontId="26" fillId="0" borderId="73" xfId="0" applyFont="1" applyFill="1" applyBorder="1" applyAlignment="1" applyProtection="1">
      <alignment horizontal="center" vertical="center" wrapText="1"/>
    </xf>
    <xf numFmtId="0" fontId="26" fillId="0" borderId="74" xfId="0" applyFont="1" applyFill="1" applyBorder="1" applyAlignment="1" applyProtection="1">
      <alignment horizontal="center" vertical="center" wrapText="1"/>
    </xf>
    <xf numFmtId="0" fontId="26" fillId="0" borderId="12" xfId="0" applyFont="1" applyFill="1" applyBorder="1" applyAlignment="1" applyProtection="1">
      <alignment horizontal="center" vertical="center" wrapText="1"/>
    </xf>
    <xf numFmtId="0" fontId="26" fillId="0" borderId="154" xfId="0" applyFont="1" applyFill="1" applyBorder="1" applyAlignment="1" applyProtection="1">
      <alignment horizontal="center" vertical="center" wrapText="1"/>
    </xf>
    <xf numFmtId="0" fontId="26" fillId="0" borderId="36" xfId="0" applyFont="1" applyFill="1" applyBorder="1" applyAlignment="1" applyProtection="1">
      <alignment horizontal="center" vertical="center" wrapText="1"/>
    </xf>
    <xf numFmtId="0" fontId="26" fillId="0" borderId="75" xfId="0" applyFont="1" applyFill="1" applyBorder="1" applyAlignment="1" applyProtection="1">
      <alignment horizontal="center" vertical="center" wrapText="1"/>
    </xf>
    <xf numFmtId="0" fontId="26" fillId="0" borderId="173" xfId="0" applyFont="1" applyBorder="1" applyAlignment="1" applyProtection="1">
      <alignment horizontal="center" vertical="center" wrapText="1"/>
    </xf>
    <xf numFmtId="0" fontId="26" fillId="0" borderId="15" xfId="0" applyFont="1" applyBorder="1" applyAlignment="1" applyProtection="1">
      <alignment horizontal="center" vertical="center" wrapText="1"/>
    </xf>
    <xf numFmtId="38" fontId="31" fillId="0" borderId="178" xfId="0" applyNumberFormat="1" applyFont="1" applyFill="1" applyBorder="1" applyAlignment="1" applyProtection="1">
      <alignment horizontal="right" vertical="center" shrinkToFit="1"/>
    </xf>
    <xf numFmtId="176" fontId="26" fillId="0" borderId="296" xfId="0" applyNumberFormat="1" applyFont="1" applyFill="1" applyBorder="1" applyAlignment="1" applyProtection="1">
      <alignment horizontal="center" vertical="center" wrapText="1"/>
    </xf>
    <xf numFmtId="176" fontId="26" fillId="0" borderId="0" xfId="0" applyNumberFormat="1" applyFont="1" applyFill="1" applyBorder="1" applyAlignment="1" applyProtection="1">
      <alignment horizontal="center" vertical="center" wrapText="1"/>
    </xf>
    <xf numFmtId="178" fontId="28" fillId="0" borderId="0" xfId="0" applyNumberFormat="1" applyFont="1" applyFill="1" applyBorder="1" applyAlignment="1" applyProtection="1">
      <alignment horizontal="center" vertical="center"/>
    </xf>
    <xf numFmtId="0" fontId="31" fillId="0" borderId="230" xfId="0" applyFont="1" applyFill="1" applyBorder="1" applyAlignment="1" applyProtection="1">
      <alignment horizontal="center" vertical="center" shrinkToFit="1"/>
    </xf>
    <xf numFmtId="0" fontId="31" fillId="0" borderId="68" xfId="0" applyFont="1" applyFill="1" applyBorder="1" applyAlignment="1" applyProtection="1">
      <alignment horizontal="center" vertical="center" shrinkToFit="1"/>
    </xf>
    <xf numFmtId="0" fontId="31" fillId="0" borderId="69" xfId="0" applyFont="1" applyFill="1" applyBorder="1" applyAlignment="1" applyProtection="1">
      <alignment horizontal="center" vertical="center" shrinkToFit="1"/>
    </xf>
    <xf numFmtId="177" fontId="31" fillId="0" borderId="63" xfId="0" applyNumberFormat="1" applyFont="1" applyFill="1" applyBorder="1" applyAlignment="1" applyProtection="1">
      <alignment horizontal="right" vertical="center" shrinkToFit="1"/>
    </xf>
    <xf numFmtId="177" fontId="31" fillId="0" borderId="64" xfId="0" applyNumberFormat="1" applyFont="1" applyFill="1" applyBorder="1" applyAlignment="1" applyProtection="1">
      <alignment horizontal="right" vertical="center" shrinkToFit="1"/>
    </xf>
    <xf numFmtId="0" fontId="28" fillId="0" borderId="0" xfId="0" applyFont="1" applyFill="1" applyAlignment="1" applyProtection="1">
      <alignment horizontal="left" vertical="center"/>
    </xf>
    <xf numFmtId="0" fontId="31" fillId="0" borderId="0" xfId="0" applyFont="1" applyFill="1" applyBorder="1" applyAlignment="1" applyProtection="1">
      <alignment horizontal="center" vertical="center"/>
    </xf>
    <xf numFmtId="176" fontId="30" fillId="0" borderId="0" xfId="0" applyNumberFormat="1" applyFont="1" applyFill="1" applyBorder="1" applyAlignment="1" applyProtection="1">
      <alignment horizontal="center" vertical="center" wrapText="1"/>
    </xf>
    <xf numFmtId="0" fontId="32" fillId="0" borderId="149" xfId="0" applyFont="1" applyFill="1" applyBorder="1" applyAlignment="1" applyProtection="1">
      <alignment horizontal="center" vertical="center" shrinkToFit="1"/>
    </xf>
    <xf numFmtId="0" fontId="32" fillId="0" borderId="150" xfId="0" applyFont="1" applyFill="1" applyBorder="1" applyAlignment="1" applyProtection="1">
      <alignment horizontal="center" vertical="center" shrinkToFit="1"/>
    </xf>
    <xf numFmtId="0" fontId="32" fillId="0" borderId="179" xfId="0" applyFont="1" applyFill="1" applyBorder="1" applyAlignment="1" applyProtection="1">
      <alignment horizontal="center" vertical="center" shrinkToFit="1"/>
    </xf>
    <xf numFmtId="0" fontId="32" fillId="0" borderId="80" xfId="0" applyFont="1" applyFill="1" applyBorder="1" applyAlignment="1" applyProtection="1">
      <alignment horizontal="center" vertical="center" shrinkToFit="1"/>
    </xf>
    <xf numFmtId="0" fontId="32" fillId="0" borderId="81" xfId="0" applyFont="1" applyFill="1" applyBorder="1" applyAlignment="1" applyProtection="1">
      <alignment horizontal="center" vertical="center" shrinkToFit="1"/>
    </xf>
    <xf numFmtId="0" fontId="32" fillId="0" borderId="82" xfId="0" applyFont="1" applyFill="1" applyBorder="1" applyAlignment="1" applyProtection="1">
      <alignment horizontal="center" vertical="center" shrinkToFit="1"/>
    </xf>
    <xf numFmtId="181" fontId="33" fillId="0" borderId="150" xfId="0" applyNumberFormat="1" applyFont="1" applyFill="1" applyBorder="1" applyAlignment="1" applyProtection="1">
      <alignment horizontal="right" vertical="center" shrinkToFit="1"/>
    </xf>
    <xf numFmtId="181" fontId="33" fillId="0" borderId="74" xfId="0" applyNumberFormat="1" applyFont="1" applyFill="1" applyBorder="1" applyAlignment="1" applyProtection="1">
      <alignment horizontal="right" vertical="center" shrinkToFit="1"/>
    </xf>
    <xf numFmtId="181" fontId="33" fillId="0" borderId="81" xfId="0" applyNumberFormat="1" applyFont="1" applyFill="1" applyBorder="1" applyAlignment="1" applyProtection="1">
      <alignment horizontal="right" vertical="center" shrinkToFit="1"/>
    </xf>
    <xf numFmtId="181" fontId="33" fillId="0" borderId="87" xfId="0" applyNumberFormat="1" applyFont="1" applyFill="1" applyBorder="1" applyAlignment="1" applyProtection="1">
      <alignment horizontal="right" vertical="center" shrinkToFit="1"/>
    </xf>
    <xf numFmtId="38" fontId="31" fillId="0" borderId="71" xfId="0" applyNumberFormat="1" applyFont="1" applyFill="1" applyBorder="1" applyAlignment="1" applyProtection="1">
      <alignment horizontal="right" vertical="center" shrinkToFit="1"/>
    </xf>
    <xf numFmtId="38" fontId="31" fillId="0" borderId="19" xfId="0" applyNumberFormat="1" applyFont="1" applyFill="1" applyBorder="1" applyAlignment="1" applyProtection="1">
      <alignment horizontal="right" vertical="center" shrinkToFit="1"/>
    </xf>
    <xf numFmtId="38" fontId="31" fillId="0" borderId="103" xfId="0" applyNumberFormat="1" applyFont="1" applyFill="1" applyBorder="1" applyAlignment="1" applyProtection="1">
      <alignment horizontal="right" vertical="center" shrinkToFit="1"/>
    </xf>
    <xf numFmtId="38" fontId="31" fillId="0" borderId="144" xfId="0" applyNumberFormat="1" applyFont="1" applyFill="1" applyBorder="1" applyAlignment="1" applyProtection="1">
      <alignment horizontal="right" vertical="center" shrinkToFit="1"/>
    </xf>
    <xf numFmtId="38" fontId="30" fillId="0" borderId="178" xfId="0" applyNumberFormat="1" applyFont="1" applyFill="1" applyBorder="1" applyAlignment="1" applyProtection="1">
      <alignment horizontal="right" vertical="center" shrinkToFit="1"/>
    </xf>
    <xf numFmtId="38" fontId="30" fillId="0" borderId="2" xfId="0" applyNumberFormat="1" applyFont="1" applyFill="1" applyBorder="1" applyAlignment="1" applyProtection="1">
      <alignment horizontal="right" vertical="center" shrinkToFit="1"/>
    </xf>
    <xf numFmtId="38" fontId="30" fillId="0" borderId="8" xfId="0" applyNumberFormat="1" applyFont="1" applyFill="1" applyBorder="1" applyAlignment="1" applyProtection="1">
      <alignment horizontal="right" vertical="center" shrinkToFit="1"/>
    </xf>
    <xf numFmtId="177" fontId="33" fillId="0" borderId="232" xfId="0" applyNumberFormat="1" applyFont="1" applyFill="1" applyBorder="1" applyAlignment="1" applyProtection="1">
      <alignment horizontal="right" vertical="center" shrinkToFit="1"/>
    </xf>
    <xf numFmtId="177" fontId="33" fillId="0" borderId="89" xfId="0" applyNumberFormat="1" applyFont="1" applyFill="1" applyBorder="1" applyAlignment="1" applyProtection="1">
      <alignment horizontal="right" vertical="center" shrinkToFit="1"/>
    </xf>
    <xf numFmtId="177" fontId="28" fillId="0" borderId="184" xfId="0" applyNumberFormat="1" applyFont="1" applyFill="1" applyBorder="1" applyAlignment="1" applyProtection="1">
      <alignment horizontal="right" vertical="center" shrinkToFit="1"/>
    </xf>
    <xf numFmtId="177" fontId="28" fillId="0" borderId="191" xfId="0" applyNumberFormat="1" applyFont="1" applyFill="1" applyBorder="1" applyAlignment="1" applyProtection="1">
      <alignment horizontal="right" vertical="center" shrinkToFit="1"/>
    </xf>
    <xf numFmtId="0" fontId="26" fillId="0" borderId="157" xfId="0" applyFont="1" applyFill="1" applyBorder="1" applyAlignment="1" applyProtection="1">
      <alignment horizontal="left" vertical="center" wrapText="1"/>
    </xf>
    <xf numFmtId="0" fontId="26" fillId="0" borderId="127" xfId="0" applyFont="1" applyFill="1" applyBorder="1" applyAlignment="1" applyProtection="1">
      <alignment horizontal="left" vertical="center" wrapText="1"/>
    </xf>
    <xf numFmtId="0" fontId="26" fillId="0" borderId="158" xfId="0" applyFont="1" applyFill="1" applyBorder="1" applyAlignment="1" applyProtection="1">
      <alignment horizontal="left" vertical="center" wrapText="1"/>
    </xf>
    <xf numFmtId="0" fontId="26" fillId="0" borderId="132" xfId="0" applyFont="1" applyFill="1" applyBorder="1" applyAlignment="1" applyProtection="1">
      <alignment horizontal="left" vertical="center" wrapText="1"/>
    </xf>
    <xf numFmtId="177" fontId="28" fillId="0" borderId="110" xfId="0" applyNumberFormat="1" applyFont="1" applyFill="1" applyBorder="1" applyAlignment="1" applyProtection="1">
      <alignment horizontal="right" vertical="center" shrinkToFit="1"/>
    </xf>
    <xf numFmtId="177" fontId="28" fillId="0" borderId="29" xfId="0" applyNumberFormat="1" applyFont="1" applyFill="1" applyBorder="1" applyAlignment="1" applyProtection="1">
      <alignment horizontal="right" vertical="center" shrinkToFit="1"/>
    </xf>
    <xf numFmtId="178" fontId="33" fillId="0" borderId="88" xfId="0" applyNumberFormat="1" applyFont="1" applyFill="1" applyBorder="1" applyAlignment="1" applyProtection="1">
      <alignment horizontal="right" vertical="center"/>
    </xf>
    <xf numFmtId="178" fontId="33" fillId="0" borderId="90" xfId="0" applyNumberFormat="1" applyFont="1" applyFill="1" applyBorder="1" applyAlignment="1" applyProtection="1">
      <alignment horizontal="right" vertical="center"/>
    </xf>
    <xf numFmtId="178" fontId="33" fillId="0" borderId="89" xfId="0" applyNumberFormat="1" applyFont="1" applyFill="1" applyBorder="1" applyAlignment="1" applyProtection="1">
      <alignment horizontal="right" vertical="center"/>
    </xf>
    <xf numFmtId="176" fontId="31" fillId="0" borderId="0" xfId="0" applyNumberFormat="1" applyFont="1" applyFill="1" applyBorder="1" applyAlignment="1" applyProtection="1">
      <alignment horizontal="center" vertical="center"/>
    </xf>
    <xf numFmtId="176" fontId="31" fillId="0" borderId="296" xfId="0" applyNumberFormat="1" applyFont="1" applyFill="1" applyBorder="1" applyAlignment="1" applyProtection="1">
      <alignment horizontal="center" vertical="center"/>
    </xf>
    <xf numFmtId="176" fontId="31" fillId="0" borderId="207" xfId="0" applyNumberFormat="1" applyFont="1" applyFill="1" applyBorder="1" applyAlignment="1" applyProtection="1">
      <alignment horizontal="center" vertical="center"/>
    </xf>
    <xf numFmtId="178" fontId="28" fillId="0" borderId="16" xfId="0" applyNumberFormat="1" applyFont="1" applyFill="1" applyBorder="1" applyAlignment="1" applyProtection="1">
      <alignment horizontal="right" vertical="center"/>
    </xf>
    <xf numFmtId="178" fontId="28" fillId="0" borderId="49" xfId="0" applyNumberFormat="1" applyFont="1" applyFill="1" applyBorder="1" applyAlignment="1" applyProtection="1">
      <alignment horizontal="right" vertical="center"/>
    </xf>
    <xf numFmtId="178" fontId="28" fillId="3" borderId="16" xfId="0" applyNumberFormat="1" applyFont="1" applyFill="1" applyBorder="1" applyAlignment="1" applyProtection="1">
      <alignment horizontal="right" vertical="center"/>
      <protection locked="0"/>
    </xf>
    <xf numFmtId="178" fontId="28" fillId="3" borderId="49" xfId="0" applyNumberFormat="1" applyFont="1" applyFill="1" applyBorder="1" applyAlignment="1" applyProtection="1">
      <alignment horizontal="right" vertical="center"/>
      <protection locked="0"/>
    </xf>
    <xf numFmtId="177" fontId="28" fillId="0" borderId="112" xfId="0" applyNumberFormat="1" applyFont="1" applyFill="1" applyBorder="1" applyAlignment="1" applyProtection="1">
      <alignment horizontal="right" vertical="center" shrinkToFit="1"/>
    </xf>
    <xf numFmtId="177" fontId="28" fillId="0" borderId="159" xfId="0" applyNumberFormat="1" applyFont="1" applyFill="1" applyBorder="1" applyAlignment="1" applyProtection="1">
      <alignment horizontal="right" vertical="center" shrinkToFit="1"/>
    </xf>
    <xf numFmtId="177" fontId="28" fillId="0" borderId="12" xfId="0" applyNumberFormat="1" applyFont="1" applyFill="1" applyBorder="1" applyAlignment="1" applyProtection="1">
      <alignment horizontal="right" vertical="center" shrinkToFit="1"/>
    </xf>
    <xf numFmtId="177" fontId="28" fillId="0" borderId="154" xfId="0" applyNumberFormat="1" applyFont="1" applyFill="1" applyBorder="1" applyAlignment="1" applyProtection="1">
      <alignment horizontal="right" vertical="center" shrinkToFit="1"/>
    </xf>
    <xf numFmtId="0" fontId="32" fillId="0" borderId="166" xfId="0" applyFont="1" applyFill="1" applyBorder="1" applyAlignment="1" applyProtection="1">
      <alignment horizontal="center" vertical="center" wrapText="1"/>
    </xf>
    <xf numFmtId="0" fontId="32" fillId="0" borderId="167" xfId="0" applyFont="1" applyFill="1" applyBorder="1" applyAlignment="1" applyProtection="1">
      <alignment horizontal="center" vertical="center" wrapText="1"/>
    </xf>
    <xf numFmtId="177" fontId="32" fillId="0" borderId="88" xfId="0" applyNumberFormat="1" applyFont="1" applyFill="1" applyBorder="1" applyAlignment="1" applyProtection="1">
      <alignment horizontal="right" vertical="center" shrinkToFit="1"/>
    </xf>
    <xf numFmtId="177" fontId="32" fillId="0" borderId="89" xfId="0" applyNumberFormat="1" applyFont="1" applyFill="1" applyBorder="1" applyAlignment="1" applyProtection="1">
      <alignment horizontal="right" vertical="center" shrinkToFit="1"/>
    </xf>
    <xf numFmtId="177" fontId="39" fillId="0" borderId="150" xfId="0" applyNumberFormat="1" applyFont="1" applyFill="1" applyBorder="1" applyAlignment="1" applyProtection="1">
      <alignment horizontal="left" vertical="top" wrapText="1"/>
    </xf>
    <xf numFmtId="0" fontId="32" fillId="0" borderId="272" xfId="0" applyFont="1" applyFill="1" applyBorder="1" applyAlignment="1" applyProtection="1">
      <alignment horizontal="center" vertical="center" wrapText="1"/>
    </xf>
    <xf numFmtId="0" fontId="32" fillId="0" borderId="273" xfId="0" applyFont="1" applyFill="1" applyBorder="1" applyAlignment="1" applyProtection="1">
      <alignment horizontal="center" vertical="center" wrapText="1"/>
    </xf>
    <xf numFmtId="0" fontId="32" fillId="0" borderId="277" xfId="0" applyFont="1" applyFill="1" applyBorder="1" applyAlignment="1" applyProtection="1">
      <alignment horizontal="center" vertical="center" wrapText="1"/>
    </xf>
    <xf numFmtId="0" fontId="32" fillId="0" borderId="278" xfId="0" applyFont="1" applyFill="1" applyBorder="1" applyAlignment="1" applyProtection="1">
      <alignment horizontal="center" vertical="center" wrapText="1"/>
    </xf>
    <xf numFmtId="0" fontId="32" fillId="0" borderId="88" xfId="0" applyFont="1" applyFill="1" applyBorder="1" applyAlignment="1" applyProtection="1">
      <alignment horizontal="center" vertical="center" wrapText="1"/>
    </xf>
    <xf numFmtId="0" fontId="32" fillId="0" borderId="90" xfId="0" applyFont="1" applyFill="1" applyBorder="1" applyAlignment="1" applyProtection="1">
      <alignment horizontal="center" vertical="center" wrapText="1"/>
    </xf>
    <xf numFmtId="0" fontId="32" fillId="0" borderId="231" xfId="0" applyFont="1" applyFill="1" applyBorder="1" applyAlignment="1" applyProtection="1">
      <alignment horizontal="center" vertical="center" wrapText="1"/>
    </xf>
    <xf numFmtId="0" fontId="31" fillId="0" borderId="0" xfId="0" applyFont="1" applyFill="1" applyAlignment="1" applyProtection="1">
      <alignment horizontal="center" vertical="center"/>
    </xf>
    <xf numFmtId="177" fontId="31" fillId="3" borderId="8" xfId="0" applyNumberFormat="1" applyFont="1" applyFill="1" applyBorder="1" applyAlignment="1" applyProtection="1">
      <alignment horizontal="right" vertical="center" shrinkToFit="1"/>
      <protection locked="0"/>
    </xf>
    <xf numFmtId="177" fontId="31" fillId="3" borderId="95" xfId="0" applyNumberFormat="1" applyFont="1" applyFill="1" applyBorder="1" applyAlignment="1" applyProtection="1">
      <alignment horizontal="right" vertical="center" shrinkToFit="1"/>
      <protection locked="0"/>
    </xf>
    <xf numFmtId="177" fontId="31" fillId="0" borderId="12" xfId="0" applyNumberFormat="1" applyFont="1" applyFill="1" applyBorder="1" applyAlignment="1" applyProtection="1">
      <alignment horizontal="right" vertical="center" shrinkToFit="1"/>
    </xf>
    <xf numFmtId="177" fontId="31" fillId="0" borderId="154" xfId="0" applyNumberFormat="1" applyFont="1" applyFill="1" applyBorder="1" applyAlignment="1" applyProtection="1">
      <alignment horizontal="right" vertical="center" shrinkToFit="1"/>
    </xf>
    <xf numFmtId="177" fontId="31" fillId="0" borderId="36" xfId="0" applyNumberFormat="1" applyFont="1" applyFill="1" applyBorder="1" applyAlignment="1" applyProtection="1">
      <alignment horizontal="right" vertical="center" shrinkToFit="1"/>
    </xf>
    <xf numFmtId="177" fontId="31" fillId="0" borderId="75" xfId="0" applyNumberFormat="1" applyFont="1" applyFill="1" applyBorder="1" applyAlignment="1" applyProtection="1">
      <alignment horizontal="right" vertical="center" shrinkToFit="1"/>
    </xf>
    <xf numFmtId="177" fontId="31" fillId="0" borderId="95" xfId="0" applyNumberFormat="1" applyFont="1" applyFill="1" applyBorder="1" applyAlignment="1" applyProtection="1">
      <alignment horizontal="right" vertical="center" shrinkToFit="1"/>
    </xf>
    <xf numFmtId="177" fontId="31" fillId="0" borderId="2" xfId="0" applyNumberFormat="1" applyFont="1" applyFill="1" applyBorder="1" applyAlignment="1" applyProtection="1">
      <alignment horizontal="right" vertical="center" shrinkToFit="1"/>
    </xf>
    <xf numFmtId="0" fontId="31" fillId="0" borderId="283" xfId="0" applyFont="1" applyFill="1" applyBorder="1" applyAlignment="1" applyProtection="1">
      <alignment horizontal="center" vertical="center" shrinkToFit="1"/>
    </xf>
    <xf numFmtId="0" fontId="31" fillId="0" borderId="284" xfId="0" applyFont="1" applyFill="1" applyBorder="1" applyAlignment="1" applyProtection="1">
      <alignment horizontal="center" vertical="center" shrinkToFit="1"/>
    </xf>
    <xf numFmtId="0" fontId="26" fillId="0" borderId="161" xfId="0" applyFont="1" applyFill="1" applyBorder="1" applyAlignment="1" applyProtection="1">
      <alignment horizontal="center" vertical="center" wrapText="1"/>
    </xf>
    <xf numFmtId="0" fontId="26" fillId="0" borderId="156" xfId="0" applyFont="1" applyFill="1" applyBorder="1" applyAlignment="1" applyProtection="1">
      <alignment horizontal="center" vertical="center" wrapText="1"/>
    </xf>
    <xf numFmtId="0" fontId="26" fillId="0" borderId="162" xfId="0" applyFont="1" applyFill="1" applyBorder="1" applyAlignment="1" applyProtection="1">
      <alignment horizontal="center" vertical="center" wrapText="1"/>
    </xf>
    <xf numFmtId="0" fontId="26" fillId="0" borderId="143" xfId="0" applyFont="1" applyFill="1" applyBorder="1" applyAlignment="1" applyProtection="1">
      <alignment horizontal="center" vertical="center" wrapText="1"/>
    </xf>
    <xf numFmtId="177" fontId="31" fillId="3" borderId="10" xfId="0" applyNumberFormat="1" applyFont="1" applyFill="1" applyBorder="1" applyAlignment="1" applyProtection="1">
      <alignment horizontal="right" vertical="center" shrinkToFit="1"/>
      <protection locked="0"/>
    </xf>
    <xf numFmtId="177" fontId="31" fillId="3" borderId="143" xfId="0" applyNumberFormat="1" applyFont="1" applyFill="1" applyBorder="1" applyAlignment="1" applyProtection="1">
      <alignment horizontal="right" vertical="center" shrinkToFit="1"/>
      <protection locked="0"/>
    </xf>
    <xf numFmtId="177" fontId="31" fillId="0" borderId="71" xfId="0" applyNumberFormat="1" applyFont="1" applyFill="1" applyBorder="1" applyAlignment="1" applyProtection="1">
      <alignment horizontal="right" vertical="center" shrinkToFit="1"/>
    </xf>
    <xf numFmtId="177" fontId="31" fillId="0" borderId="163" xfId="0" applyNumberFormat="1" applyFont="1" applyFill="1" applyBorder="1" applyAlignment="1" applyProtection="1">
      <alignment horizontal="right" vertical="center" shrinkToFit="1"/>
    </xf>
    <xf numFmtId="177" fontId="31" fillId="0" borderId="103" xfId="0" applyNumberFormat="1" applyFont="1" applyFill="1" applyBorder="1" applyAlignment="1" applyProtection="1">
      <alignment horizontal="right" vertical="center" shrinkToFit="1"/>
    </xf>
    <xf numFmtId="177" fontId="31" fillId="0" borderId="164" xfId="0" applyNumberFormat="1" applyFont="1" applyFill="1" applyBorder="1" applyAlignment="1" applyProtection="1">
      <alignment horizontal="right" vertical="center" shrinkToFit="1"/>
    </xf>
    <xf numFmtId="0" fontId="26" fillId="0" borderId="109" xfId="0" applyFont="1" applyFill="1" applyBorder="1" applyAlignment="1" applyProtection="1">
      <alignment horizontal="center" vertical="center" wrapText="1"/>
    </xf>
    <xf numFmtId="177" fontId="31" fillId="3" borderId="109" xfId="0" applyNumberFormat="1" applyFont="1" applyFill="1" applyBorder="1" applyAlignment="1" applyProtection="1">
      <alignment horizontal="right" vertical="center" shrinkToFit="1"/>
      <protection locked="0"/>
    </xf>
    <xf numFmtId="177" fontId="31" fillId="0" borderId="96" xfId="0" applyNumberFormat="1" applyFont="1" applyFill="1" applyBorder="1" applyAlignment="1" applyProtection="1">
      <alignment horizontal="right" vertical="center" shrinkToFit="1"/>
    </xf>
    <xf numFmtId="177" fontId="31" fillId="0" borderId="192" xfId="0" applyNumberFormat="1" applyFont="1" applyFill="1" applyBorder="1" applyAlignment="1" applyProtection="1">
      <alignment horizontal="right" vertical="center" shrinkToFit="1"/>
    </xf>
    <xf numFmtId="177" fontId="31" fillId="0" borderId="145" xfId="0" applyNumberFormat="1" applyFont="1" applyFill="1" applyBorder="1" applyAlignment="1" applyProtection="1">
      <alignment horizontal="right" vertical="center" shrinkToFit="1"/>
    </xf>
    <xf numFmtId="177" fontId="31" fillId="0" borderId="165" xfId="0" applyNumberFormat="1" applyFont="1" applyFill="1" applyBorder="1" applyAlignment="1" applyProtection="1">
      <alignment horizontal="right" vertical="center" shrinkToFit="1"/>
    </xf>
    <xf numFmtId="0" fontId="32" fillId="0" borderId="24" xfId="0" applyFont="1" applyFill="1" applyBorder="1" applyAlignment="1" applyProtection="1">
      <alignment horizontal="center" vertical="center" wrapText="1"/>
    </xf>
    <xf numFmtId="0" fontId="32" fillId="0" borderId="25" xfId="0" applyFont="1" applyFill="1" applyBorder="1" applyAlignment="1" applyProtection="1">
      <alignment horizontal="center" vertical="center" wrapText="1"/>
    </xf>
    <xf numFmtId="0" fontId="32" fillId="0" borderId="79" xfId="0" applyFont="1" applyFill="1" applyBorder="1" applyAlignment="1" applyProtection="1">
      <alignment horizontal="center" vertical="center" wrapText="1"/>
    </xf>
    <xf numFmtId="0" fontId="32" fillId="0" borderId="28" xfId="0" applyFont="1" applyFill="1" applyBorder="1" applyAlignment="1" applyProtection="1">
      <alignment horizontal="center" vertical="center" wrapText="1"/>
    </xf>
    <xf numFmtId="0" fontId="32" fillId="0" borderId="11" xfId="0" applyFont="1" applyFill="1" applyBorder="1" applyAlignment="1" applyProtection="1">
      <alignment horizontal="center" vertical="center" wrapText="1"/>
    </xf>
    <xf numFmtId="0" fontId="32" fillId="0" borderId="121" xfId="0" applyFont="1" applyFill="1" applyBorder="1" applyAlignment="1" applyProtection="1">
      <alignment horizontal="center" vertical="center" wrapText="1"/>
    </xf>
    <xf numFmtId="177" fontId="28" fillId="0" borderId="83" xfId="0" applyNumberFormat="1" applyFont="1" applyFill="1" applyBorder="1" applyAlignment="1" applyProtection="1">
      <alignment horizontal="right" vertical="center" shrinkToFit="1"/>
    </xf>
    <xf numFmtId="177" fontId="28" fillId="0" borderId="173" xfId="0" applyNumberFormat="1" applyFont="1" applyFill="1" applyBorder="1" applyAlignment="1" applyProtection="1">
      <alignment horizontal="right" vertical="center" shrinkToFit="1"/>
    </xf>
    <xf numFmtId="177" fontId="28" fillId="0" borderId="85" xfId="0" applyNumberFormat="1" applyFont="1" applyFill="1" applyBorder="1" applyAlignment="1" applyProtection="1">
      <alignment horizontal="right" vertical="center" shrinkToFit="1"/>
    </xf>
    <xf numFmtId="177" fontId="28" fillId="0" borderId="86" xfId="0" applyNumberFormat="1" applyFont="1" applyFill="1" applyBorder="1" applyAlignment="1" applyProtection="1">
      <alignment horizontal="right" vertical="center" shrinkToFit="1"/>
    </xf>
    <xf numFmtId="177" fontId="28" fillId="0" borderId="164" xfId="0" applyNumberFormat="1" applyFont="1" applyFill="1" applyBorder="1" applyAlignment="1" applyProtection="1">
      <alignment horizontal="right" vertical="center" shrinkToFit="1"/>
    </xf>
    <xf numFmtId="177" fontId="28" fillId="0" borderId="259" xfId="0" applyNumberFormat="1" applyFont="1" applyFill="1" applyBorder="1" applyAlignment="1" applyProtection="1">
      <alignment horizontal="right" vertical="center" shrinkToFit="1"/>
    </xf>
    <xf numFmtId="177" fontId="31" fillId="0" borderId="10" xfId="0" applyNumberFormat="1" applyFont="1" applyFill="1" applyBorder="1" applyAlignment="1" applyProtection="1">
      <alignment horizontal="right" vertical="center" shrinkToFit="1"/>
    </xf>
    <xf numFmtId="177" fontId="31" fillId="0" borderId="143" xfId="0" applyNumberFormat="1" applyFont="1" applyFill="1" applyBorder="1" applyAlignment="1" applyProtection="1">
      <alignment horizontal="right" vertical="center" shrinkToFit="1"/>
    </xf>
    <xf numFmtId="177" fontId="28" fillId="0" borderId="260" xfId="0" applyNumberFormat="1" applyFont="1" applyFill="1" applyBorder="1" applyAlignment="1" applyProtection="1">
      <alignment horizontal="right" vertical="center" shrinkToFit="1"/>
    </xf>
    <xf numFmtId="0" fontId="26" fillId="0" borderId="43" xfId="0" applyFont="1" applyFill="1" applyBorder="1" applyAlignment="1" applyProtection="1">
      <alignment horizontal="center" vertical="center" wrapText="1"/>
    </xf>
    <xf numFmtId="177" fontId="31" fillId="3" borderId="2" xfId="0" applyNumberFormat="1" applyFont="1" applyFill="1" applyBorder="1" applyAlignment="1" applyProtection="1">
      <alignment horizontal="right" vertical="center" shrinkToFit="1"/>
      <protection locked="0"/>
    </xf>
    <xf numFmtId="0" fontId="31" fillId="0" borderId="61" xfId="0" applyFont="1" applyFill="1" applyBorder="1" applyAlignment="1" applyProtection="1">
      <alignment horizontal="center" vertical="center" shrinkToFit="1"/>
    </xf>
    <xf numFmtId="0" fontId="31" fillId="0" borderId="67" xfId="0" applyFont="1" applyFill="1" applyBorder="1" applyAlignment="1" applyProtection="1">
      <alignment horizontal="center" vertical="center" shrinkToFit="1"/>
    </xf>
    <xf numFmtId="0" fontId="31" fillId="0" borderId="60" xfId="0" applyFont="1" applyFill="1" applyBorder="1" applyAlignment="1" applyProtection="1">
      <alignment horizontal="center" vertical="center" shrinkToFit="1"/>
    </xf>
    <xf numFmtId="0" fontId="26" fillId="0" borderId="44"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30" fillId="0" borderId="11" xfId="0" applyFont="1" applyFill="1" applyBorder="1" applyAlignment="1" applyProtection="1">
      <alignment horizontal="center" vertical="center" shrinkToFit="1"/>
    </xf>
    <xf numFmtId="0" fontId="31" fillId="0" borderId="62" xfId="0" applyFont="1" applyFill="1" applyBorder="1" applyAlignment="1" applyProtection="1">
      <alignment horizontal="center" vertical="center" shrinkToFit="1"/>
    </xf>
    <xf numFmtId="0" fontId="30" fillId="3" borderId="63" xfId="0" applyFont="1" applyFill="1" applyBorder="1" applyAlignment="1" applyProtection="1">
      <alignment horizontal="left" vertical="center" shrinkToFit="1"/>
      <protection locked="0"/>
    </xf>
    <xf numFmtId="0" fontId="30" fillId="3" borderId="68" xfId="0" applyFont="1" applyFill="1" applyBorder="1" applyAlignment="1" applyProtection="1">
      <alignment horizontal="left" vertical="center" shrinkToFit="1"/>
      <protection locked="0"/>
    </xf>
    <xf numFmtId="0" fontId="30" fillId="3" borderId="64" xfId="0" applyFont="1" applyFill="1" applyBorder="1" applyAlignment="1" applyProtection="1">
      <alignment horizontal="left" vertical="center" shrinkToFit="1"/>
      <protection locked="0"/>
    </xf>
    <xf numFmtId="0" fontId="30" fillId="3" borderId="16" xfId="0" applyFont="1" applyFill="1" applyBorder="1" applyAlignment="1" applyProtection="1">
      <alignment horizontal="left" vertical="center" shrinkToFit="1"/>
      <protection locked="0"/>
    </xf>
    <xf numFmtId="0" fontId="30" fillId="3" borderId="27" xfId="0" applyFont="1" applyFill="1" applyBorder="1" applyAlignment="1" applyProtection="1">
      <alignment horizontal="left" vertical="center" shrinkToFit="1"/>
      <protection locked="0"/>
    </xf>
    <xf numFmtId="0" fontId="30" fillId="3" borderId="57" xfId="0" applyFont="1" applyFill="1" applyBorder="1" applyAlignment="1" applyProtection="1">
      <alignment horizontal="left" vertical="center" shrinkToFit="1"/>
      <protection locked="0"/>
    </xf>
    <xf numFmtId="0" fontId="30" fillId="3" borderId="70" xfId="0" applyFont="1" applyFill="1" applyBorder="1" applyAlignment="1" applyProtection="1">
      <alignment horizontal="left" vertical="center" shrinkToFit="1"/>
      <protection locked="0"/>
    </xf>
    <xf numFmtId="0" fontId="30" fillId="3" borderId="56" xfId="0" applyFont="1" applyFill="1" applyBorder="1" applyAlignment="1" applyProtection="1">
      <alignment horizontal="left" vertical="center" shrinkToFit="1"/>
      <protection locked="0"/>
    </xf>
    <xf numFmtId="0" fontId="30" fillId="3" borderId="168" xfId="0" applyFont="1" applyFill="1" applyBorder="1" applyAlignment="1" applyProtection="1">
      <alignment horizontal="left" vertical="center" shrinkToFit="1"/>
      <protection locked="0"/>
    </xf>
    <xf numFmtId="0" fontId="26" fillId="0" borderId="34" xfId="0" applyFont="1" applyFill="1" applyBorder="1" applyAlignment="1" applyProtection="1">
      <alignment horizontal="center" vertical="center" wrapText="1"/>
    </xf>
    <xf numFmtId="0" fontId="26" fillId="0" borderId="155" xfId="0" applyFont="1" applyFill="1" applyBorder="1" applyAlignment="1" applyProtection="1">
      <alignment horizontal="center" vertical="center" wrapText="1"/>
    </xf>
    <xf numFmtId="177" fontId="28" fillId="0" borderId="114" xfId="0" applyNumberFormat="1" applyFont="1" applyFill="1" applyBorder="1" applyAlignment="1" applyProtection="1">
      <alignment horizontal="right" vertical="center" shrinkToFit="1"/>
    </xf>
    <xf numFmtId="177" fontId="28" fillId="0" borderId="160" xfId="0" applyNumberFormat="1" applyFont="1" applyFill="1" applyBorder="1" applyAlignment="1" applyProtection="1">
      <alignment horizontal="right" vertical="center" shrinkToFit="1"/>
    </xf>
    <xf numFmtId="0" fontId="26" fillId="0" borderId="78" xfId="0" applyFont="1" applyFill="1" applyBorder="1" applyAlignment="1" applyProtection="1">
      <alignment horizontal="center" vertical="center" wrapText="1"/>
    </xf>
    <xf numFmtId="0" fontId="24" fillId="0" borderId="8" xfId="0" applyFont="1" applyFill="1" applyBorder="1" applyAlignment="1" applyProtection="1">
      <alignment horizontal="center" vertical="center" shrinkToFit="1"/>
    </xf>
    <xf numFmtId="0" fontId="24" fillId="0" borderId="2" xfId="0" applyFont="1" applyFill="1" applyBorder="1" applyAlignment="1" applyProtection="1">
      <alignment horizontal="center" vertical="center" shrinkToFit="1"/>
    </xf>
    <xf numFmtId="0" fontId="24" fillId="0" borderId="305" xfId="0" applyFont="1" applyFill="1" applyBorder="1" applyAlignment="1" applyProtection="1">
      <alignment horizontal="center" vertical="center" shrinkToFit="1"/>
    </xf>
    <xf numFmtId="0" fontId="43" fillId="0" borderId="61" xfId="0" applyFont="1" applyBorder="1" applyAlignment="1" applyProtection="1">
      <alignment horizontal="center" vertical="center"/>
    </xf>
    <xf numFmtId="0" fontId="43" fillId="0" borderId="67" xfId="0" applyFont="1" applyBorder="1" applyAlignment="1" applyProtection="1">
      <alignment horizontal="center" vertical="center"/>
    </xf>
    <xf numFmtId="0" fontId="43" fillId="0" borderId="62" xfId="0" applyFont="1" applyBorder="1" applyAlignment="1" applyProtection="1">
      <alignment horizontal="center" vertical="center"/>
    </xf>
    <xf numFmtId="0" fontId="42" fillId="3" borderId="63" xfId="0" applyFont="1" applyFill="1" applyBorder="1" applyAlignment="1" applyProtection="1">
      <alignment horizontal="left" vertical="center"/>
      <protection locked="0"/>
    </xf>
    <xf numFmtId="0" fontId="42" fillId="3" borderId="68" xfId="0" applyFont="1" applyFill="1" applyBorder="1" applyAlignment="1" applyProtection="1">
      <alignment horizontal="left" vertical="center"/>
      <protection locked="0"/>
    </xf>
    <xf numFmtId="0" fontId="42" fillId="3" borderId="64" xfId="0" applyFont="1" applyFill="1" applyBorder="1" applyAlignment="1" applyProtection="1">
      <alignment horizontal="left" vertical="center"/>
      <protection locked="0"/>
    </xf>
    <xf numFmtId="0" fontId="42" fillId="3" borderId="16" xfId="0" applyFont="1" applyFill="1" applyBorder="1" applyAlignment="1" applyProtection="1">
      <alignment horizontal="left" vertical="center"/>
      <protection locked="0"/>
    </xf>
    <xf numFmtId="0" fontId="42" fillId="3" borderId="27" xfId="0" applyFont="1" applyFill="1" applyBorder="1" applyAlignment="1" applyProtection="1">
      <alignment horizontal="left" vertical="center"/>
      <protection locked="0"/>
    </xf>
    <xf numFmtId="0" fontId="42" fillId="3" borderId="57" xfId="0" applyFont="1" applyFill="1" applyBorder="1" applyAlignment="1" applyProtection="1">
      <alignment horizontal="left" vertical="center"/>
      <protection locked="0"/>
    </xf>
    <xf numFmtId="0" fontId="42" fillId="3" borderId="70" xfId="0" applyFont="1" applyFill="1" applyBorder="1" applyAlignment="1" applyProtection="1">
      <alignment horizontal="left" vertical="center"/>
      <protection locked="0"/>
    </xf>
    <xf numFmtId="0" fontId="42" fillId="3" borderId="56" xfId="0" applyFont="1" applyFill="1" applyBorder="1" applyAlignment="1" applyProtection="1">
      <alignment horizontal="left" vertical="center"/>
      <protection locked="0"/>
    </xf>
    <xf numFmtId="0" fontId="42" fillId="3" borderId="168" xfId="0" applyFont="1" applyFill="1" applyBorder="1" applyAlignment="1" applyProtection="1">
      <alignment horizontal="left" vertical="center"/>
      <protection locked="0"/>
    </xf>
    <xf numFmtId="177" fontId="31" fillId="0" borderId="300" xfId="0" applyNumberFormat="1" applyFont="1" applyFill="1" applyBorder="1" applyAlignment="1" applyProtection="1">
      <alignment horizontal="right" vertical="center" shrinkToFit="1"/>
    </xf>
    <xf numFmtId="177" fontId="31" fillId="0" borderId="301" xfId="0" applyNumberFormat="1" applyFont="1" applyFill="1" applyBorder="1" applyAlignment="1" applyProtection="1">
      <alignment horizontal="right" vertical="center" shrinkToFit="1"/>
    </xf>
    <xf numFmtId="177" fontId="31" fillId="0" borderId="303" xfId="0" applyNumberFormat="1" applyFont="1" applyFill="1" applyBorder="1" applyAlignment="1" applyProtection="1">
      <alignment horizontal="right" vertical="center" shrinkToFit="1"/>
    </xf>
    <xf numFmtId="177" fontId="31" fillId="0" borderId="304" xfId="0" applyNumberFormat="1" applyFont="1" applyFill="1" applyBorder="1" applyAlignment="1" applyProtection="1">
      <alignment horizontal="right" vertical="center" shrinkToFit="1"/>
    </xf>
    <xf numFmtId="0" fontId="24" fillId="0" borderId="34" xfId="0" applyFont="1" applyFill="1" applyBorder="1" applyAlignment="1" applyProtection="1">
      <alignment horizontal="center" vertical="center" wrapText="1"/>
    </xf>
    <xf numFmtId="0" fontId="24" fillId="0" borderId="155" xfId="0" applyFont="1" applyFill="1" applyBorder="1" applyAlignment="1" applyProtection="1">
      <alignment horizontal="center" vertical="center" wrapText="1"/>
    </xf>
    <xf numFmtId="177" fontId="28" fillId="0" borderId="310" xfId="0" applyNumberFormat="1" applyFont="1" applyFill="1" applyBorder="1" applyAlignment="1" applyProtection="1">
      <alignment horizontal="center" vertical="center" shrinkToFit="1"/>
    </xf>
    <xf numFmtId="177" fontId="28" fillId="0" borderId="311" xfId="0" applyNumberFormat="1"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wrapText="1"/>
    </xf>
    <xf numFmtId="0" fontId="24" fillId="0" borderId="77" xfId="0" applyFont="1" applyFill="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177" fontId="28" fillId="0" borderId="184" xfId="0" applyNumberFormat="1" applyFont="1" applyFill="1" applyBorder="1" applyAlignment="1" applyProtection="1">
      <alignment horizontal="center" vertical="center" shrinkToFit="1"/>
    </xf>
    <xf numFmtId="177" fontId="28" fillId="0" borderId="260" xfId="0" applyNumberFormat="1" applyFont="1" applyFill="1" applyBorder="1" applyAlignment="1" applyProtection="1">
      <alignment horizontal="center" vertical="center" shrinkToFit="1"/>
    </xf>
    <xf numFmtId="177" fontId="28" fillId="0" borderId="308" xfId="0" applyNumberFormat="1" applyFont="1" applyFill="1" applyBorder="1" applyAlignment="1" applyProtection="1">
      <alignment horizontal="right" vertical="center" shrinkToFit="1"/>
    </xf>
    <xf numFmtId="177" fontId="28" fillId="0" borderId="103" xfId="0" applyNumberFormat="1" applyFont="1" applyFill="1" applyBorder="1" applyAlignment="1" applyProtection="1">
      <alignment horizontal="right" vertical="center" shrinkToFit="1"/>
    </xf>
    <xf numFmtId="177" fontId="33" fillId="0" borderId="224" xfId="0" applyNumberFormat="1" applyFont="1" applyFill="1" applyBorder="1" applyAlignment="1" applyProtection="1">
      <alignment horizontal="center" vertical="center" shrinkToFit="1"/>
    </xf>
    <xf numFmtId="177" fontId="33" fillId="0" borderId="87" xfId="0" applyNumberFormat="1" applyFont="1" applyFill="1" applyBorder="1" applyAlignment="1" applyProtection="1">
      <alignment horizontal="center" vertical="center" shrinkToFit="1"/>
    </xf>
    <xf numFmtId="0" fontId="31" fillId="0" borderId="88" xfId="0" applyFont="1" applyFill="1" applyBorder="1" applyAlignment="1" applyProtection="1">
      <alignment horizontal="center" vertical="center" wrapText="1"/>
    </xf>
    <xf numFmtId="0" fontId="31" fillId="0" borderId="90" xfId="0" applyFont="1" applyFill="1" applyBorder="1" applyAlignment="1" applyProtection="1">
      <alignment horizontal="center" vertical="center" wrapText="1"/>
    </xf>
    <xf numFmtId="0" fontId="31" fillId="0" borderId="231" xfId="0" applyFont="1" applyFill="1" applyBorder="1" applyAlignment="1" applyProtection="1">
      <alignment horizontal="center" vertical="center" wrapText="1"/>
    </xf>
    <xf numFmtId="0" fontId="31" fillId="0" borderId="272" xfId="0" applyFont="1" applyFill="1" applyBorder="1" applyAlignment="1" applyProtection="1">
      <alignment horizontal="center" vertical="center" wrapText="1"/>
    </xf>
    <xf numFmtId="0" fontId="31" fillId="0" borderId="273" xfId="0" applyFont="1" applyFill="1" applyBorder="1" applyAlignment="1" applyProtection="1">
      <alignment horizontal="center" vertical="center" wrapText="1"/>
    </xf>
    <xf numFmtId="0" fontId="31" fillId="0" borderId="274" xfId="0" applyFont="1" applyFill="1" applyBorder="1" applyAlignment="1" applyProtection="1">
      <alignment horizontal="center" vertical="center" wrapText="1"/>
    </xf>
    <xf numFmtId="0" fontId="31" fillId="0" borderId="277" xfId="0" applyFont="1" applyFill="1" applyBorder="1" applyAlignment="1" applyProtection="1">
      <alignment horizontal="center" vertical="center" wrapText="1"/>
    </xf>
    <xf numFmtId="0" fontId="31" fillId="0" borderId="278" xfId="0" applyFont="1" applyFill="1" applyBorder="1" applyAlignment="1" applyProtection="1">
      <alignment horizontal="center" vertical="center" wrapText="1"/>
    </xf>
    <xf numFmtId="0" fontId="31" fillId="0" borderId="279" xfId="0" applyFont="1" applyFill="1" applyBorder="1" applyAlignment="1" applyProtection="1">
      <alignment horizontal="center" vertical="center" wrapText="1"/>
    </xf>
    <xf numFmtId="0" fontId="31" fillId="0" borderId="24" xfId="0" applyFont="1" applyFill="1" applyBorder="1" applyAlignment="1" applyProtection="1">
      <alignment horizontal="center" vertical="center" wrapText="1"/>
    </xf>
    <xf numFmtId="0" fontId="31" fillId="0" borderId="25" xfId="0" applyFont="1" applyFill="1" applyBorder="1" applyAlignment="1" applyProtection="1">
      <alignment horizontal="center" vertical="center" wrapText="1"/>
    </xf>
    <xf numFmtId="0" fontId="31" fillId="0" borderId="79" xfId="0" applyFont="1" applyFill="1" applyBorder="1" applyAlignment="1" applyProtection="1">
      <alignment horizontal="center" vertical="center" wrapText="1"/>
    </xf>
    <xf numFmtId="0" fontId="31" fillId="0" borderId="28"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wrapText="1"/>
    </xf>
    <xf numFmtId="0" fontId="31" fillId="0" borderId="121" xfId="0" applyFont="1" applyFill="1" applyBorder="1" applyAlignment="1" applyProtection="1">
      <alignment horizontal="center" vertical="center" wrapText="1"/>
    </xf>
    <xf numFmtId="177" fontId="28" fillId="0" borderId="306" xfId="0" applyNumberFormat="1" applyFont="1" applyFill="1" applyBorder="1" applyAlignment="1" applyProtection="1">
      <alignment horizontal="right" vertical="center" shrinkToFit="1"/>
    </xf>
    <xf numFmtId="177" fontId="28" fillId="0" borderId="307" xfId="0" applyNumberFormat="1" applyFont="1" applyFill="1" applyBorder="1" applyAlignment="1" applyProtection="1">
      <alignment horizontal="right" vertical="center" shrinkToFit="1"/>
    </xf>
    <xf numFmtId="177" fontId="28" fillId="0" borderId="283" xfId="0" applyNumberFormat="1" applyFont="1" applyFill="1" applyBorder="1" applyAlignment="1" applyProtection="1">
      <alignment horizontal="center" vertical="center" shrinkToFit="1"/>
    </xf>
    <xf numFmtId="177" fontId="28" fillId="0" borderId="309" xfId="0" applyNumberFormat="1" applyFont="1" applyFill="1" applyBorder="1" applyAlignment="1" applyProtection="1">
      <alignment horizontal="center" vertical="center" shrinkToFit="1"/>
    </xf>
    <xf numFmtId="0" fontId="24" fillId="0" borderId="78" xfId="0" applyFont="1" applyFill="1" applyBorder="1" applyAlignment="1" applyProtection="1">
      <alignment horizontal="center" vertical="center" wrapText="1"/>
    </xf>
    <xf numFmtId="178" fontId="40" fillId="0" borderId="16" xfId="0" applyNumberFormat="1" applyFont="1" applyFill="1" applyBorder="1" applyAlignment="1" applyProtection="1">
      <alignment horizontal="right" vertical="center" shrinkToFit="1"/>
    </xf>
    <xf numFmtId="178" fontId="40" fillId="0" borderId="49" xfId="0" applyNumberFormat="1" applyFont="1" applyFill="1" applyBorder="1" applyAlignment="1" applyProtection="1">
      <alignment horizontal="right" vertical="center" shrinkToFit="1"/>
    </xf>
    <xf numFmtId="0" fontId="9" fillId="0" borderId="26" xfId="0" applyFont="1" applyFill="1" applyBorder="1" applyAlignment="1" applyProtection="1">
      <alignment horizontal="center" vertical="center" wrapText="1"/>
    </xf>
    <xf numFmtId="0" fontId="9" fillId="0" borderId="49" xfId="0" applyFont="1" applyFill="1" applyBorder="1" applyAlignment="1" applyProtection="1">
      <alignment horizontal="center" vertical="center" wrapText="1"/>
    </xf>
    <xf numFmtId="177" fontId="40" fillId="0" borderId="15" xfId="0" applyNumberFormat="1" applyFont="1" applyFill="1" applyBorder="1" applyAlignment="1" applyProtection="1">
      <alignment horizontal="right" vertical="center" shrinkToFit="1"/>
    </xf>
    <xf numFmtId="177" fontId="40" fillId="0" borderId="170" xfId="0" applyNumberFormat="1" applyFont="1" applyFill="1" applyBorder="1" applyAlignment="1" applyProtection="1">
      <alignment horizontal="right" vertical="center" shrinkToFit="1"/>
    </xf>
    <xf numFmtId="0" fontId="9" fillId="0" borderId="24" xfId="0" applyFont="1" applyFill="1" applyBorder="1" applyAlignment="1" applyProtection="1">
      <alignment horizontal="center" vertical="center" wrapText="1"/>
    </xf>
    <xf numFmtId="0" fontId="9" fillId="0" borderId="79" xfId="0" applyFont="1" applyFill="1" applyBorder="1" applyAlignment="1" applyProtection="1">
      <alignment horizontal="center" vertical="center" wrapText="1"/>
    </xf>
    <xf numFmtId="0" fontId="9" fillId="0" borderId="80" xfId="0" applyFont="1" applyFill="1" applyBorder="1" applyAlignment="1" applyProtection="1">
      <alignment horizontal="center" vertical="center" wrapText="1"/>
    </xf>
    <xf numFmtId="0" fontId="9" fillId="0" borderId="82" xfId="0" applyFont="1" applyFill="1" applyBorder="1" applyAlignment="1" applyProtection="1">
      <alignment horizontal="center" vertical="center" wrapText="1"/>
    </xf>
    <xf numFmtId="177" fontId="40" fillId="0" borderId="223" xfId="0" applyNumberFormat="1" applyFont="1" applyFill="1" applyBorder="1" applyAlignment="1" applyProtection="1">
      <alignment horizontal="right" vertical="center" shrinkToFit="1"/>
    </xf>
    <xf numFmtId="177" fontId="40" fillId="0" borderId="85" xfId="0" applyNumberFormat="1" applyFont="1" applyFill="1" applyBorder="1" applyAlignment="1" applyProtection="1">
      <alignment horizontal="right" vertical="center" shrinkToFit="1"/>
    </xf>
    <xf numFmtId="177" fontId="40" fillId="0" borderId="224" xfId="0" applyNumberFormat="1" applyFont="1" applyFill="1" applyBorder="1" applyAlignment="1" applyProtection="1">
      <alignment horizontal="right" vertical="center" shrinkToFit="1"/>
    </xf>
    <xf numFmtId="177" fontId="40" fillId="0" borderId="87" xfId="0" applyNumberFormat="1" applyFont="1" applyFill="1" applyBorder="1" applyAlignment="1" applyProtection="1">
      <alignment horizontal="right" vertical="center" shrinkToFit="1"/>
    </xf>
    <xf numFmtId="0" fontId="9" fillId="0" borderId="225" xfId="0" applyFont="1" applyFill="1" applyBorder="1" applyAlignment="1" applyProtection="1">
      <alignment horizontal="center" vertical="center" wrapText="1"/>
    </xf>
    <xf numFmtId="0" fontId="9" fillId="0" borderId="226" xfId="0" applyFont="1" applyFill="1" applyBorder="1" applyAlignment="1" applyProtection="1">
      <alignment horizontal="center" vertical="center" wrapText="1"/>
    </xf>
    <xf numFmtId="177" fontId="40" fillId="0" borderId="227" xfId="0" applyNumberFormat="1" applyFont="1" applyFill="1" applyBorder="1" applyAlignment="1" applyProtection="1">
      <alignment horizontal="right" vertical="center" shrinkToFit="1"/>
    </xf>
    <xf numFmtId="177" fontId="40" fillId="0" borderId="228" xfId="0" applyNumberFormat="1" applyFont="1" applyFill="1" applyBorder="1" applyAlignment="1" applyProtection="1">
      <alignment horizontal="right" vertical="center" shrinkToFit="1"/>
    </xf>
    <xf numFmtId="0" fontId="30" fillId="0" borderId="272" xfId="0" applyFont="1" applyFill="1" applyBorder="1" applyAlignment="1" applyProtection="1">
      <alignment horizontal="center" vertical="center" wrapText="1"/>
    </xf>
    <xf numFmtId="0" fontId="30" fillId="0" borderId="273" xfId="0" applyFont="1" applyFill="1" applyBorder="1" applyAlignment="1" applyProtection="1">
      <alignment horizontal="center" vertical="center" wrapText="1"/>
    </xf>
    <xf numFmtId="0" fontId="30" fillId="0" borderId="274" xfId="0" applyFont="1" applyFill="1" applyBorder="1" applyAlignment="1" applyProtection="1">
      <alignment horizontal="center" vertical="center" wrapText="1"/>
    </xf>
    <xf numFmtId="0" fontId="30" fillId="0" borderId="277" xfId="0" applyFont="1" applyFill="1" applyBorder="1" applyAlignment="1" applyProtection="1">
      <alignment horizontal="center" vertical="center" wrapText="1"/>
    </xf>
    <xf numFmtId="0" fontId="30" fillId="0" borderId="278" xfId="0" applyFont="1" applyFill="1" applyBorder="1" applyAlignment="1" applyProtection="1">
      <alignment horizontal="center" vertical="center" wrapText="1"/>
    </xf>
    <xf numFmtId="0" fontId="30" fillId="0" borderId="279" xfId="0" applyFont="1" applyFill="1" applyBorder="1" applyAlignment="1" applyProtection="1">
      <alignment horizontal="center" vertical="center" wrapText="1"/>
    </xf>
    <xf numFmtId="0" fontId="42" fillId="3" borderId="16" xfId="0" applyFont="1" applyFill="1" applyBorder="1" applyAlignment="1" applyProtection="1">
      <alignment horizontal="center" vertical="center"/>
      <protection locked="0"/>
    </xf>
    <xf numFmtId="0" fontId="42" fillId="3" borderId="27" xfId="0" applyFont="1" applyFill="1" applyBorder="1" applyAlignment="1" applyProtection="1">
      <alignment horizontal="center" vertical="center"/>
      <protection locked="0"/>
    </xf>
    <xf numFmtId="0" fontId="42" fillId="3" borderId="49"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xf>
    <xf numFmtId="177" fontId="43" fillId="3" borderId="15" xfId="0" applyNumberFormat="1" applyFont="1" applyFill="1" applyBorder="1" applyAlignment="1" applyProtection="1">
      <alignment horizontal="right" vertical="center" shrinkToFit="1"/>
      <protection locked="0"/>
    </xf>
    <xf numFmtId="177" fontId="43" fillId="3" borderId="170" xfId="0" applyNumberFormat="1" applyFont="1" applyFill="1" applyBorder="1" applyAlignment="1" applyProtection="1">
      <alignment horizontal="right" vertical="center" shrinkToFit="1"/>
      <protection locked="0"/>
    </xf>
    <xf numFmtId="0" fontId="9" fillId="0" borderId="16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156" xfId="0" applyFont="1" applyFill="1" applyBorder="1" applyAlignment="1" applyProtection="1">
      <alignment horizontal="center" vertical="center" wrapText="1"/>
    </xf>
    <xf numFmtId="177" fontId="43" fillId="3" borderId="171" xfId="0" applyNumberFormat="1" applyFont="1" applyFill="1" applyBorder="1" applyAlignment="1" applyProtection="1">
      <alignment horizontal="right" vertical="center" shrinkToFit="1"/>
      <protection locked="0"/>
    </xf>
    <xf numFmtId="177" fontId="43" fillId="3" borderId="172" xfId="0" applyNumberFormat="1" applyFont="1" applyFill="1" applyBorder="1" applyAlignment="1" applyProtection="1">
      <alignment horizontal="right" vertical="center" shrinkToFit="1"/>
      <protection locked="0"/>
    </xf>
    <xf numFmtId="0" fontId="40" fillId="0" borderId="0"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43" fillId="0" borderId="60" xfId="0" applyFont="1" applyBorder="1" applyAlignment="1" applyProtection="1">
      <alignment horizontal="center" vertical="center"/>
    </xf>
    <xf numFmtId="0" fontId="42" fillId="0" borderId="61" xfId="0" applyFont="1" applyBorder="1" applyAlignment="1" applyProtection="1">
      <alignment horizontal="center" vertical="center"/>
    </xf>
    <xf numFmtId="0" fontId="42" fillId="0" borderId="67" xfId="0" applyFont="1" applyBorder="1" applyAlignment="1" applyProtection="1">
      <alignment horizontal="center" vertical="center"/>
    </xf>
    <xf numFmtId="0" fontId="42" fillId="3" borderId="63" xfId="0" applyFont="1" applyFill="1" applyBorder="1" applyAlignment="1" applyProtection="1">
      <alignment horizontal="center" vertical="center"/>
      <protection locked="0"/>
    </xf>
    <xf numFmtId="0" fontId="42" fillId="3" borderId="68" xfId="0" applyFont="1" applyFill="1" applyBorder="1" applyAlignment="1" applyProtection="1">
      <alignment horizontal="center" vertical="center"/>
      <protection locked="0"/>
    </xf>
    <xf numFmtId="0" fontId="42" fillId="3" borderId="69" xfId="0" applyFont="1" applyFill="1" applyBorder="1" applyAlignment="1" applyProtection="1">
      <alignment horizontal="center" vertical="center"/>
      <protection locked="0"/>
    </xf>
    <xf numFmtId="0" fontId="42" fillId="3" borderId="173" xfId="0" applyFont="1" applyFill="1" applyBorder="1" applyAlignment="1" applyProtection="1">
      <alignment horizontal="center" vertical="center"/>
      <protection locked="0"/>
    </xf>
    <xf numFmtId="178" fontId="40" fillId="3" borderId="16" xfId="0" applyNumberFormat="1" applyFont="1" applyFill="1" applyBorder="1" applyAlignment="1" applyProtection="1">
      <alignment horizontal="right" vertical="center" shrinkToFit="1"/>
      <protection locked="0"/>
    </xf>
    <xf numFmtId="178" fontId="40" fillId="3" borderId="49" xfId="0" applyNumberFormat="1" applyFont="1" applyFill="1" applyBorder="1" applyAlignment="1" applyProtection="1">
      <alignment horizontal="right" vertical="center" shrinkToFit="1"/>
      <protection locked="0"/>
    </xf>
    <xf numFmtId="176" fontId="43" fillId="0" borderId="0" xfId="0" applyNumberFormat="1" applyFont="1" applyFill="1" applyBorder="1" applyAlignment="1" applyProtection="1">
      <alignment horizontal="center" vertical="center" wrapText="1"/>
    </xf>
    <xf numFmtId="176" fontId="43" fillId="0" borderId="296" xfId="0" applyNumberFormat="1" applyFont="1" applyFill="1" applyBorder="1" applyAlignment="1" applyProtection="1">
      <alignment horizontal="center" vertical="center" wrapText="1"/>
    </xf>
    <xf numFmtId="0" fontId="42" fillId="3" borderId="15" xfId="0" applyFont="1" applyFill="1" applyBorder="1" applyAlignment="1" applyProtection="1">
      <alignment horizontal="center" vertical="center"/>
      <protection locked="0"/>
    </xf>
    <xf numFmtId="178" fontId="45" fillId="0" borderId="88" xfId="0" applyNumberFormat="1" applyFont="1" applyFill="1" applyBorder="1" applyAlignment="1" applyProtection="1">
      <alignment horizontal="right" vertical="center" shrinkToFit="1"/>
    </xf>
    <xf numFmtId="178" fontId="45" fillId="0" borderId="90" xfId="0" applyNumberFormat="1" applyFont="1" applyFill="1" applyBorder="1" applyAlignment="1" applyProtection="1">
      <alignment horizontal="right" vertical="center" shrinkToFit="1"/>
    </xf>
    <xf numFmtId="178" fontId="45" fillId="0" borderId="89" xfId="0" applyNumberFormat="1" applyFont="1" applyFill="1" applyBorder="1" applyAlignment="1" applyProtection="1">
      <alignment horizontal="right" vertical="center" shrinkToFit="1"/>
    </xf>
    <xf numFmtId="0" fontId="42" fillId="3" borderId="70" xfId="0" applyFont="1" applyFill="1" applyBorder="1" applyAlignment="1" applyProtection="1">
      <alignment horizontal="center" vertical="center"/>
      <protection locked="0"/>
    </xf>
    <xf numFmtId="0" fontId="42" fillId="3" borderId="56" xfId="0" applyFont="1" applyFill="1" applyBorder="1" applyAlignment="1" applyProtection="1">
      <alignment horizontal="center" vertical="center"/>
      <protection locked="0"/>
    </xf>
    <xf numFmtId="0" fontId="42" fillId="3" borderId="55" xfId="0" applyFont="1" applyFill="1" applyBorder="1" applyAlignment="1" applyProtection="1">
      <alignment horizontal="center" vertical="center"/>
      <protection locked="0"/>
    </xf>
    <xf numFmtId="0" fontId="42" fillId="3" borderId="233" xfId="0" applyFont="1" applyFill="1" applyBorder="1" applyAlignment="1" applyProtection="1">
      <alignment horizontal="center" vertical="center"/>
      <protection locked="0"/>
    </xf>
    <xf numFmtId="0" fontId="63" fillId="0" borderId="0" xfId="0" applyFont="1" applyBorder="1" applyAlignment="1" applyProtection="1">
      <alignment horizontal="center" vertical="center"/>
    </xf>
    <xf numFmtId="0" fontId="64" fillId="0" borderId="0" xfId="0" applyFont="1" applyBorder="1" applyAlignment="1" applyProtection="1">
      <alignment horizontal="center" vertical="center"/>
    </xf>
    <xf numFmtId="0" fontId="9" fillId="0" borderId="0" xfId="0" applyFont="1" applyFill="1" applyBorder="1" applyAlignment="1" applyProtection="1">
      <alignment horizontal="right" vertical="center" indent="1"/>
    </xf>
    <xf numFmtId="0" fontId="69" fillId="0" borderId="11" xfId="0" applyFont="1" applyFill="1" applyBorder="1" applyAlignment="1" applyProtection="1">
      <alignment horizontal="center" vertical="center"/>
    </xf>
    <xf numFmtId="0" fontId="64" fillId="4" borderId="0" xfId="0" applyFont="1" applyFill="1" applyAlignment="1" applyProtection="1">
      <alignment horizontal="left" vertical="center"/>
    </xf>
    <xf numFmtId="0" fontId="64" fillId="9" borderId="0" xfId="0" applyFont="1" applyFill="1" applyAlignment="1" applyProtection="1">
      <alignment horizontal="left" vertical="center"/>
    </xf>
    <xf numFmtId="0" fontId="63" fillId="0" borderId="0" xfId="0" applyFont="1" applyAlignment="1" applyProtection="1">
      <alignment horizontal="left" vertical="center" wrapText="1"/>
    </xf>
    <xf numFmtId="0" fontId="63" fillId="0" borderId="0" xfId="0" applyFont="1" applyAlignment="1" applyProtection="1">
      <alignment horizontal="left" vertical="top" wrapText="1"/>
    </xf>
    <xf numFmtId="0" fontId="67" fillId="0" borderId="0" xfId="0" applyFont="1" applyAlignment="1" applyProtection="1">
      <alignment horizontal="left" wrapText="1"/>
    </xf>
    <xf numFmtId="0" fontId="62" fillId="0" borderId="15" xfId="0" applyFont="1" applyBorder="1" applyAlignment="1" applyProtection="1">
      <alignment horizontal="center" vertical="center"/>
    </xf>
    <xf numFmtId="0" fontId="62" fillId="0" borderId="15" xfId="0" applyFont="1" applyBorder="1" applyAlignment="1" applyProtection="1">
      <alignment horizontal="left" vertical="center" wrapText="1"/>
    </xf>
    <xf numFmtId="0" fontId="70" fillId="0" borderId="292" xfId="0" applyFont="1" applyBorder="1" applyAlignment="1" applyProtection="1">
      <alignment horizontal="center" vertical="center" shrinkToFit="1"/>
    </xf>
    <xf numFmtId="0" fontId="70" fillId="0" borderId="293" xfId="0" applyFont="1" applyBorder="1" applyAlignment="1" applyProtection="1">
      <alignment horizontal="center" vertical="center" shrinkToFit="1"/>
    </xf>
    <xf numFmtId="0" fontId="63" fillId="0" borderId="15" xfId="0" applyFont="1" applyBorder="1" applyAlignment="1" applyProtection="1">
      <alignment horizontal="center" vertical="center" shrinkToFit="1"/>
    </xf>
    <xf numFmtId="0" fontId="63" fillId="0" borderId="294" xfId="0" applyFont="1" applyBorder="1" applyAlignment="1" applyProtection="1">
      <alignment horizontal="center" vertical="center" shrinkToFit="1"/>
    </xf>
    <xf numFmtId="0" fontId="63" fillId="0" borderId="295" xfId="0" applyFont="1" applyBorder="1" applyAlignment="1" applyProtection="1">
      <alignment horizontal="center" vertical="center" shrinkToFit="1"/>
    </xf>
    <xf numFmtId="0" fontId="63" fillId="0" borderId="120" xfId="0" applyFont="1" applyBorder="1" applyAlignment="1" applyProtection="1">
      <alignment horizontal="center" vertical="center" shrinkToFit="1"/>
    </xf>
    <xf numFmtId="0" fontId="63" fillId="0" borderId="121" xfId="0" applyFont="1" applyBorder="1" applyAlignment="1" applyProtection="1">
      <alignment horizontal="center" vertical="center" shrinkToFit="1"/>
    </xf>
    <xf numFmtId="0" fontId="62" fillId="3" borderId="120" xfId="0" applyFont="1" applyFill="1" applyBorder="1" applyAlignment="1" applyProtection="1">
      <alignment horizontal="center" vertical="center" shrinkToFit="1"/>
      <protection locked="0"/>
    </xf>
    <xf numFmtId="0" fontId="62" fillId="3" borderId="11" xfId="0" applyFont="1" applyFill="1" applyBorder="1" applyAlignment="1" applyProtection="1">
      <alignment horizontal="center" vertical="center" shrinkToFit="1"/>
      <protection locked="0"/>
    </xf>
    <xf numFmtId="0" fontId="62" fillId="3" borderId="121" xfId="0" applyFont="1" applyFill="1" applyBorder="1" applyAlignment="1" applyProtection="1">
      <alignment horizontal="center" vertical="center" shrinkToFit="1"/>
      <protection locked="0"/>
    </xf>
    <xf numFmtId="0" fontId="62" fillId="3" borderId="16" xfId="0" applyFont="1" applyFill="1" applyBorder="1" applyAlignment="1" applyProtection="1">
      <alignment horizontal="center" vertical="center" shrinkToFit="1"/>
      <protection locked="0"/>
    </xf>
    <xf numFmtId="0" fontId="62" fillId="3" borderId="27" xfId="0" applyFont="1" applyFill="1" applyBorder="1" applyAlignment="1" applyProtection="1">
      <alignment horizontal="center" vertical="center" shrinkToFit="1"/>
      <protection locked="0"/>
    </xf>
    <xf numFmtId="0" fontId="62" fillId="3" borderId="49" xfId="0" applyFont="1" applyFill="1" applyBorder="1" applyAlignment="1" applyProtection="1">
      <alignment horizontal="center" vertical="center" shrinkToFit="1"/>
      <protection locked="0"/>
    </xf>
    <xf numFmtId="0" fontId="62" fillId="0" borderId="296" xfId="0" applyFont="1" applyBorder="1" applyAlignment="1" applyProtection="1">
      <alignment horizontal="center" vertical="center"/>
    </xf>
    <xf numFmtId="0" fontId="70" fillId="3" borderId="171" xfId="0" applyFont="1" applyFill="1" applyBorder="1" applyAlignment="1" applyProtection="1">
      <alignment horizontal="center" vertical="center" shrinkToFit="1"/>
      <protection locked="0"/>
    </xf>
    <xf numFmtId="57" fontId="71" fillId="3" borderId="15" xfId="0" applyNumberFormat="1" applyFont="1" applyFill="1" applyBorder="1" applyAlignment="1" applyProtection="1">
      <alignment horizontal="center" vertical="center" shrinkToFit="1"/>
      <protection locked="0"/>
    </xf>
    <xf numFmtId="185" fontId="63" fillId="3" borderId="15" xfId="0" applyNumberFormat="1" applyFont="1" applyFill="1" applyBorder="1" applyAlignment="1" applyProtection="1">
      <alignment horizontal="center" vertical="center" shrinkToFit="1"/>
      <protection locked="0"/>
    </xf>
    <xf numFmtId="0" fontId="63" fillId="3" borderId="297" xfId="0" applyFont="1" applyFill="1" applyBorder="1" applyAlignment="1" applyProtection="1">
      <alignment horizontal="center" vertical="center" shrinkToFit="1"/>
      <protection locked="0"/>
    </xf>
    <xf numFmtId="0" fontId="62" fillId="9" borderId="0" xfId="0" applyFont="1" applyFill="1" applyAlignment="1" applyProtection="1">
      <alignment horizontal="center" vertical="center" shrinkToFit="1"/>
      <protection locked="0"/>
    </xf>
    <xf numFmtId="0" fontId="63" fillId="0" borderId="0" xfId="0" applyFont="1" applyAlignment="1" applyProtection="1">
      <alignment horizontal="left" vertical="center"/>
    </xf>
    <xf numFmtId="0" fontId="63" fillId="0" borderId="297" xfId="0" applyFont="1" applyBorder="1" applyAlignment="1" applyProtection="1">
      <alignment horizontal="center" vertical="center" shrinkToFit="1"/>
    </xf>
    <xf numFmtId="0" fontId="70" fillId="0" borderId="171" xfId="0" applyFont="1" applyBorder="1" applyAlignment="1" applyProtection="1">
      <alignment horizontal="center" vertical="center" shrinkToFit="1"/>
    </xf>
    <xf numFmtId="0" fontId="63" fillId="0" borderId="271" xfId="0" applyFont="1" applyBorder="1" applyAlignment="1" applyProtection="1">
      <alignment horizontal="center" vertical="center"/>
    </xf>
    <xf numFmtId="0" fontId="63" fillId="0" borderId="271" xfId="0" applyFont="1" applyBorder="1" applyAlignment="1" applyProtection="1">
      <alignment horizontal="center" vertical="center" wrapText="1"/>
    </xf>
    <xf numFmtId="185" fontId="64" fillId="0" borderId="149" xfId="0" applyNumberFormat="1" applyFont="1" applyBorder="1" applyAlignment="1" applyProtection="1">
      <alignment horizontal="center" vertical="center"/>
    </xf>
    <xf numFmtId="185" fontId="64" fillId="0" borderId="74" xfId="0" applyNumberFormat="1" applyFont="1" applyBorder="1" applyAlignment="1" applyProtection="1">
      <alignment horizontal="center" vertical="center"/>
    </xf>
    <xf numFmtId="185" fontId="64" fillId="0" borderId="80" xfId="0" applyNumberFormat="1" applyFont="1" applyBorder="1" applyAlignment="1" applyProtection="1">
      <alignment horizontal="center" vertical="center"/>
    </xf>
    <xf numFmtId="185" fontId="64" fillId="0" borderId="87" xfId="0" applyNumberFormat="1" applyFont="1" applyBorder="1" applyAlignment="1" applyProtection="1">
      <alignment horizontal="center" vertical="center"/>
    </xf>
    <xf numFmtId="0" fontId="63" fillId="0" borderId="0" xfId="0" applyFont="1" applyAlignment="1" applyProtection="1">
      <alignment horizontal="center" vertical="center"/>
    </xf>
    <xf numFmtId="186" fontId="64" fillId="0" borderId="149" xfId="0" applyNumberFormat="1" applyFont="1" applyBorder="1" applyAlignment="1" applyProtection="1">
      <alignment horizontal="center" vertical="center"/>
    </xf>
    <xf numFmtId="186" fontId="64" fillId="0" borderId="74" xfId="0" applyNumberFormat="1" applyFont="1" applyBorder="1" applyAlignment="1" applyProtection="1">
      <alignment horizontal="center" vertical="center"/>
    </xf>
    <xf numFmtId="186" fontId="64" fillId="0" borderId="80" xfId="0" applyNumberFormat="1" applyFont="1" applyBorder="1" applyAlignment="1" applyProtection="1">
      <alignment horizontal="center" vertical="center"/>
    </xf>
    <xf numFmtId="186" fontId="64" fillId="0" borderId="87" xfId="0" applyNumberFormat="1" applyFont="1" applyBorder="1" applyAlignment="1" applyProtection="1">
      <alignment horizontal="center" vertical="center"/>
    </xf>
    <xf numFmtId="0" fontId="63" fillId="0" borderId="151" xfId="0" applyFont="1" applyBorder="1" applyAlignment="1" applyProtection="1">
      <alignment horizontal="center" vertical="center"/>
    </xf>
    <xf numFmtId="0" fontId="63" fillId="0" borderId="154" xfId="0" applyFont="1" applyBorder="1" applyAlignment="1" applyProtection="1">
      <alignment horizontal="center" vertical="center"/>
    </xf>
    <xf numFmtId="0" fontId="63" fillId="0" borderId="0" xfId="0" applyFont="1" applyAlignment="1" applyProtection="1">
      <alignment horizontal="center" vertical="center" wrapText="1"/>
    </xf>
    <xf numFmtId="186" fontId="64" fillId="0" borderId="149" xfId="2" applyNumberFormat="1" applyFont="1" applyBorder="1" applyAlignment="1" applyProtection="1">
      <alignment horizontal="center" vertical="center"/>
    </xf>
    <xf numFmtId="186" fontId="64" fillId="0" borderId="150" xfId="2" applyNumberFormat="1" applyFont="1" applyBorder="1" applyAlignment="1" applyProtection="1">
      <alignment horizontal="center" vertical="center"/>
    </xf>
    <xf numFmtId="186" fontId="64" fillId="0" borderId="80" xfId="2" applyNumberFormat="1" applyFont="1" applyBorder="1" applyAlignment="1" applyProtection="1">
      <alignment horizontal="center" vertical="center"/>
    </xf>
    <xf numFmtId="186" fontId="64" fillId="0" borderId="271" xfId="2" applyNumberFormat="1" applyFont="1" applyBorder="1" applyAlignment="1" applyProtection="1">
      <alignment horizontal="center" vertical="center"/>
    </xf>
    <xf numFmtId="0" fontId="66" fillId="0" borderId="151" xfId="0" applyFont="1" applyBorder="1" applyAlignment="1" applyProtection="1">
      <alignment horizontal="left" vertical="center"/>
    </xf>
    <xf numFmtId="186" fontId="64" fillId="0" borderId="150" xfId="0" applyNumberFormat="1" applyFont="1" applyBorder="1" applyAlignment="1" applyProtection="1">
      <alignment horizontal="center" vertical="center"/>
    </xf>
    <xf numFmtId="186" fontId="64" fillId="0" borderId="271" xfId="0" applyNumberFormat="1" applyFont="1" applyBorder="1" applyAlignment="1" applyProtection="1">
      <alignment horizontal="center" vertical="center"/>
    </xf>
    <xf numFmtId="186" fontId="64" fillId="0" borderId="74" xfId="2" applyNumberFormat="1" applyFont="1" applyBorder="1" applyAlignment="1" applyProtection="1">
      <alignment horizontal="center" vertical="center"/>
    </xf>
    <xf numFmtId="186" fontId="64" fillId="0" borderId="87" xfId="2" applyNumberFormat="1" applyFont="1" applyBorder="1" applyAlignment="1" applyProtection="1">
      <alignment horizontal="center" vertical="center"/>
    </xf>
    <xf numFmtId="177" fontId="31" fillId="3" borderId="252" xfId="0" applyNumberFormat="1" applyFont="1" applyFill="1" applyBorder="1" applyAlignment="1" applyProtection="1">
      <alignment horizontal="center" vertical="center" shrinkToFit="1"/>
      <protection locked="0"/>
    </xf>
    <xf numFmtId="177" fontId="31" fillId="3" borderId="253" xfId="0" applyNumberFormat="1" applyFont="1" applyFill="1" applyBorder="1" applyAlignment="1" applyProtection="1">
      <alignment horizontal="center" vertical="center" shrinkToFit="1"/>
      <protection locked="0"/>
    </xf>
    <xf numFmtId="0" fontId="26" fillId="0" borderId="11" xfId="0" applyFont="1" applyBorder="1" applyAlignment="1">
      <alignment horizontal="center" vertical="center"/>
    </xf>
    <xf numFmtId="0" fontId="26" fillId="0" borderId="250" xfId="0" applyFont="1" applyFill="1" applyBorder="1" applyAlignment="1">
      <alignment horizontal="center" vertical="center" wrapText="1"/>
    </xf>
    <xf numFmtId="0" fontId="26" fillId="0" borderId="251" xfId="0" applyFont="1" applyFill="1" applyBorder="1" applyAlignment="1">
      <alignment horizontal="center" vertical="center" wrapText="1"/>
    </xf>
    <xf numFmtId="177" fontId="31" fillId="0" borderId="58" xfId="0" applyNumberFormat="1" applyFont="1" applyFill="1" applyBorder="1" applyAlignment="1">
      <alignment horizontal="center" vertical="center" shrinkToFit="1"/>
    </xf>
    <xf numFmtId="177" fontId="31" fillId="0" borderId="59" xfId="0" applyNumberFormat="1" applyFont="1" applyFill="1" applyBorder="1" applyAlignment="1">
      <alignment horizontal="center" vertical="center" shrinkToFit="1"/>
    </xf>
    <xf numFmtId="177" fontId="31" fillId="3" borderId="254" xfId="0" applyNumberFormat="1" applyFont="1" applyFill="1" applyBorder="1" applyAlignment="1" applyProtection="1">
      <alignment horizontal="center" vertical="center" shrinkToFit="1"/>
      <protection locked="0"/>
    </xf>
    <xf numFmtId="177" fontId="31" fillId="3" borderId="255" xfId="0" applyNumberFormat="1" applyFont="1" applyFill="1" applyBorder="1" applyAlignment="1" applyProtection="1">
      <alignment horizontal="center" vertical="center" shrinkToFit="1"/>
      <protection locked="0"/>
    </xf>
    <xf numFmtId="0" fontId="49" fillId="0" borderId="149" xfId="0" applyFont="1" applyFill="1" applyBorder="1" applyAlignment="1" applyProtection="1">
      <alignment horizontal="center" vertical="center" wrapText="1"/>
    </xf>
    <xf numFmtId="0" fontId="49" fillId="0" borderId="28" xfId="0" applyFont="1" applyFill="1" applyBorder="1" applyAlignment="1" applyProtection="1">
      <alignment horizontal="center" vertical="center" wrapText="1"/>
    </xf>
    <xf numFmtId="0" fontId="49" fillId="0" borderId="176" xfId="0" applyFont="1" applyFill="1" applyBorder="1" applyAlignment="1" applyProtection="1">
      <alignment horizontal="center" vertical="center" wrapText="1"/>
    </xf>
    <xf numFmtId="0" fontId="49" fillId="0" borderId="150" xfId="0" applyFont="1" applyFill="1" applyBorder="1" applyAlignment="1" applyProtection="1">
      <alignment horizontal="center" vertical="center" wrapText="1"/>
    </xf>
    <xf numFmtId="0" fontId="49" fillId="0" borderId="179" xfId="0" applyFont="1" applyFill="1" applyBorder="1" applyAlignment="1" applyProtection="1">
      <alignment horizontal="center" vertical="center" wrapText="1"/>
    </xf>
    <xf numFmtId="0" fontId="49" fillId="0" borderId="120" xfId="0" applyFont="1" applyFill="1" applyBorder="1" applyAlignment="1" applyProtection="1">
      <alignment horizontal="center" vertical="center" wrapText="1"/>
    </xf>
    <xf numFmtId="0" fontId="49" fillId="0" borderId="270" xfId="0" applyFont="1" applyFill="1" applyBorder="1" applyAlignment="1" applyProtection="1">
      <alignment horizontal="center" vertical="center" wrapText="1"/>
    </xf>
    <xf numFmtId="0" fontId="49" fillId="0" borderId="1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170" xfId="0" applyFont="1" applyFill="1" applyBorder="1" applyAlignment="1" applyProtection="1">
      <alignment horizontal="center" vertical="center" wrapText="1"/>
    </xf>
    <xf numFmtId="0" fontId="49" fillId="0" borderId="169" xfId="0" applyFont="1" applyFill="1" applyBorder="1" applyAlignment="1" applyProtection="1">
      <alignment horizontal="center" vertical="center" wrapText="1"/>
    </xf>
    <xf numFmtId="0" fontId="49" fillId="0" borderId="40" xfId="0" applyFont="1" applyFill="1" applyBorder="1" applyAlignment="1" applyProtection="1">
      <alignment horizontal="center" vertical="center" wrapText="1"/>
    </xf>
    <xf numFmtId="0" fontId="49" fillId="3" borderId="193" xfId="0" applyNumberFormat="1" applyFont="1" applyFill="1" applyBorder="1" applyAlignment="1" applyProtection="1">
      <alignment horizontal="center" vertical="center" shrinkToFit="1"/>
      <protection locked="0"/>
    </xf>
    <xf numFmtId="0" fontId="49" fillId="3" borderId="257" xfId="0" applyNumberFormat="1" applyFont="1" applyFill="1" applyBorder="1" applyAlignment="1" applyProtection="1">
      <alignment horizontal="center" vertical="center" shrinkToFit="1"/>
      <protection locked="0"/>
    </xf>
    <xf numFmtId="0" fontId="49" fillId="3" borderId="256" xfId="0" applyNumberFormat="1" applyFont="1" applyFill="1" applyBorder="1" applyAlignment="1" applyProtection="1">
      <alignment horizontal="center" vertical="center" shrinkToFit="1"/>
      <protection locked="0"/>
    </xf>
    <xf numFmtId="57" fontId="49" fillId="3" borderId="193" xfId="0" applyNumberFormat="1" applyFont="1" applyFill="1" applyBorder="1" applyAlignment="1" applyProtection="1">
      <alignment horizontal="center" vertical="center" shrinkToFit="1"/>
      <protection locked="0"/>
    </xf>
    <xf numFmtId="57" fontId="49" fillId="3" borderId="257" xfId="0" applyNumberFormat="1" applyFont="1" applyFill="1" applyBorder="1" applyAlignment="1" applyProtection="1">
      <alignment horizontal="center" vertical="center" shrinkToFit="1"/>
      <protection locked="0"/>
    </xf>
    <xf numFmtId="57" fontId="49" fillId="3" borderId="256" xfId="0" applyNumberFormat="1" applyFont="1" applyFill="1" applyBorder="1" applyAlignment="1" applyProtection="1">
      <alignment horizontal="center" vertical="center" shrinkToFit="1"/>
      <protection locked="0"/>
    </xf>
    <xf numFmtId="177" fontId="49" fillId="3" borderId="291" xfId="0" applyNumberFormat="1" applyFont="1" applyFill="1" applyBorder="1" applyAlignment="1" applyProtection="1">
      <alignment horizontal="center" vertical="center" shrinkToFit="1"/>
      <protection locked="0"/>
    </xf>
    <xf numFmtId="177" fontId="49" fillId="3" borderId="257" xfId="0" applyNumberFormat="1" applyFont="1" applyFill="1" applyBorder="1" applyAlignment="1" applyProtection="1">
      <alignment horizontal="center" vertical="center" shrinkToFit="1"/>
      <protection locked="0"/>
    </xf>
    <xf numFmtId="177" fontId="49" fillId="3" borderId="256" xfId="0" applyNumberFormat="1" applyFont="1" applyFill="1" applyBorder="1" applyAlignment="1" applyProtection="1">
      <alignment horizontal="center" vertical="center" shrinkToFit="1"/>
      <protection locked="0"/>
    </xf>
    <xf numFmtId="177" fontId="49" fillId="3" borderId="289" xfId="0" applyNumberFormat="1" applyFont="1" applyFill="1" applyBorder="1" applyAlignment="1" applyProtection="1">
      <alignment horizontal="center" vertical="center" shrinkToFit="1"/>
      <protection locked="0"/>
    </xf>
    <xf numFmtId="177" fontId="49" fillId="3" borderId="290" xfId="0" applyNumberFormat="1" applyFont="1" applyFill="1" applyBorder="1" applyAlignment="1" applyProtection="1">
      <alignment horizontal="center" vertical="center" shrinkToFit="1"/>
      <protection locked="0"/>
    </xf>
    <xf numFmtId="177" fontId="49" fillId="3" borderId="53" xfId="0" applyNumberFormat="1" applyFont="1" applyFill="1" applyBorder="1" applyAlignment="1" applyProtection="1">
      <alignment horizontal="center" vertical="center" shrinkToFit="1"/>
      <protection locked="0"/>
    </xf>
    <xf numFmtId="0" fontId="49" fillId="0" borderId="15" xfId="0" applyFont="1" applyFill="1" applyBorder="1" applyAlignment="1" applyProtection="1">
      <alignment horizontal="center" vertical="center" shrinkToFit="1"/>
    </xf>
    <xf numFmtId="0" fontId="49" fillId="0" borderId="170" xfId="0" applyFont="1" applyFill="1" applyBorder="1" applyAlignment="1" applyProtection="1">
      <alignment horizontal="center" vertical="center" shrinkToFit="1"/>
    </xf>
    <xf numFmtId="0" fontId="49" fillId="3" borderId="258" xfId="0" applyNumberFormat="1" applyFont="1" applyFill="1" applyBorder="1" applyAlignment="1" applyProtection="1">
      <alignment horizontal="center" vertical="center" shrinkToFit="1"/>
      <protection locked="0"/>
    </xf>
    <xf numFmtId="0" fontId="49" fillId="3" borderId="56" xfId="0" applyNumberFormat="1" applyFont="1" applyFill="1" applyBorder="1" applyAlignment="1" applyProtection="1">
      <alignment horizontal="center" vertical="center" shrinkToFit="1"/>
      <protection locked="0"/>
    </xf>
    <xf numFmtId="0" fontId="49" fillId="3" borderId="55" xfId="0" applyNumberFormat="1" applyFont="1" applyFill="1" applyBorder="1" applyAlignment="1" applyProtection="1">
      <alignment horizontal="center" vertical="center" shrinkToFit="1"/>
      <protection locked="0"/>
    </xf>
    <xf numFmtId="57" fontId="49" fillId="3" borderId="258" xfId="0" applyNumberFormat="1" applyFont="1" applyFill="1" applyBorder="1" applyAlignment="1" applyProtection="1">
      <alignment horizontal="center" vertical="center" shrinkToFit="1"/>
      <protection locked="0"/>
    </xf>
    <xf numFmtId="57" fontId="49" fillId="3" borderId="56" xfId="0" applyNumberFormat="1" applyFont="1" applyFill="1" applyBorder="1" applyAlignment="1" applyProtection="1">
      <alignment horizontal="center" vertical="center" shrinkToFit="1"/>
      <protection locked="0"/>
    </xf>
    <xf numFmtId="57" fontId="49" fillId="3" borderId="55" xfId="0" applyNumberFormat="1" applyFont="1" applyFill="1" applyBorder="1" applyAlignment="1" applyProtection="1">
      <alignment horizontal="center" vertical="center" shrinkToFit="1"/>
      <protection locked="0"/>
    </xf>
    <xf numFmtId="0" fontId="49" fillId="0" borderId="270" xfId="0" applyFont="1" applyFill="1" applyBorder="1" applyAlignment="1" applyProtection="1">
      <alignment horizontal="center" vertical="center"/>
    </xf>
    <xf numFmtId="177" fontId="49" fillId="3" borderId="285" xfId="0" applyNumberFormat="1" applyFont="1" applyFill="1" applyBorder="1" applyAlignment="1" applyProtection="1">
      <alignment horizontal="center" vertical="center" shrinkToFit="1"/>
      <protection locked="0"/>
    </xf>
    <xf numFmtId="177" fontId="49" fillId="3" borderId="245" xfId="0" applyNumberFormat="1" applyFont="1" applyFill="1" applyBorder="1" applyAlignment="1" applyProtection="1">
      <alignment horizontal="center" vertical="center" shrinkToFit="1"/>
      <protection locked="0"/>
    </xf>
    <xf numFmtId="177" fontId="49" fillId="3" borderId="249" xfId="0" applyNumberFormat="1" applyFont="1" applyFill="1" applyBorder="1" applyAlignment="1" applyProtection="1">
      <alignment horizontal="center" vertical="center" shrinkToFit="1"/>
      <protection locked="0"/>
    </xf>
    <xf numFmtId="177" fontId="49" fillId="3" borderId="286" xfId="0" applyNumberFormat="1" applyFont="1" applyFill="1" applyBorder="1" applyAlignment="1" applyProtection="1">
      <alignment horizontal="center" vertical="center" shrinkToFit="1"/>
      <protection locked="0"/>
    </xf>
    <xf numFmtId="177" fontId="49" fillId="3" borderId="287" xfId="0" applyNumberFormat="1" applyFont="1" applyFill="1" applyBorder="1" applyAlignment="1" applyProtection="1">
      <alignment horizontal="center" vertical="center" shrinkToFit="1"/>
      <protection locked="0"/>
    </xf>
    <xf numFmtId="177" fontId="49" fillId="3" borderId="288" xfId="0" applyNumberFormat="1" applyFont="1" applyFill="1" applyBorder="1" applyAlignment="1" applyProtection="1">
      <alignment horizontal="center" vertical="center" shrinkToFit="1"/>
      <protection locked="0"/>
    </xf>
    <xf numFmtId="177" fontId="49" fillId="3" borderId="193" xfId="0" applyNumberFormat="1" applyFont="1" applyFill="1" applyBorder="1" applyAlignment="1" applyProtection="1">
      <alignment horizontal="center" vertical="center" shrinkToFit="1"/>
      <protection locked="0"/>
    </xf>
    <xf numFmtId="0" fontId="49" fillId="0" borderId="224" xfId="0" applyFont="1" applyFill="1" applyBorder="1" applyAlignment="1" applyProtection="1">
      <alignment horizontal="center" vertical="center" shrinkToFit="1"/>
    </xf>
    <xf numFmtId="0" fontId="49" fillId="0" borderId="271" xfId="0" applyFont="1" applyFill="1" applyBorder="1" applyAlignment="1" applyProtection="1">
      <alignment horizontal="center" vertical="center" shrinkToFit="1"/>
    </xf>
    <xf numFmtId="0" fontId="49" fillId="0" borderId="87" xfId="0" applyFont="1" applyFill="1" applyBorder="1" applyAlignment="1" applyProtection="1">
      <alignment horizontal="center" vertical="center" shrinkToFit="1"/>
    </xf>
    <xf numFmtId="49" fontId="7" fillId="0" borderId="316" xfId="0" applyNumberFormat="1" applyFont="1" applyFill="1" applyBorder="1" applyAlignment="1">
      <alignment horizontal="left" vertical="center"/>
    </xf>
    <xf numFmtId="49" fontId="10" fillId="0" borderId="316" xfId="3" applyNumberFormat="1" applyFont="1" applyBorder="1" applyAlignment="1">
      <alignment horizontal="left" vertical="center" shrinkToFit="1"/>
    </xf>
    <xf numFmtId="179" fontId="7" fillId="0" borderId="316" xfId="0" applyNumberFormat="1" applyFont="1" applyFill="1" applyBorder="1" applyAlignment="1">
      <alignment vertical="center" shrinkToFit="1"/>
    </xf>
    <xf numFmtId="0" fontId="0" fillId="0" borderId="316" xfId="0" applyFill="1" applyBorder="1">
      <alignment vertical="center"/>
    </xf>
    <xf numFmtId="0" fontId="0" fillId="0" borderId="316" xfId="0" applyBorder="1">
      <alignment vertical="center"/>
    </xf>
    <xf numFmtId="49" fontId="7" fillId="0" borderId="316" xfId="3" applyNumberFormat="1" applyFont="1" applyBorder="1" applyAlignment="1">
      <alignment horizontal="left" vertical="center"/>
    </xf>
    <xf numFmtId="0" fontId="7" fillId="0" borderId="316" xfId="3" applyFont="1" applyBorder="1" applyAlignment="1">
      <alignment horizontal="left" vertical="center"/>
    </xf>
    <xf numFmtId="0" fontId="7" fillId="0" borderId="316" xfId="3" applyFont="1" applyBorder="1">
      <alignment vertical="center"/>
    </xf>
    <xf numFmtId="0" fontId="3" fillId="0" borderId="0" xfId="1" applyFont="1" applyAlignment="1" applyProtection="1">
      <alignment vertical="center"/>
      <protection locked="0"/>
    </xf>
    <xf numFmtId="0" fontId="3" fillId="0" borderId="0" xfId="1" applyFont="1" applyFill="1" applyAlignment="1" applyProtection="1">
      <alignment horizontal="right" vertical="center"/>
      <protection locked="0"/>
    </xf>
    <xf numFmtId="0" fontId="3" fillId="0" borderId="0" xfId="1" applyFont="1" applyAlignment="1" applyProtection="1">
      <alignment horizontal="right" vertical="center"/>
      <protection locked="0"/>
    </xf>
    <xf numFmtId="0" fontId="3" fillId="0" borderId="0" xfId="3" applyFont="1" applyAlignment="1" applyProtection="1">
      <alignment horizontal="right" vertical="center" shrinkToFit="1"/>
      <protection locked="0"/>
    </xf>
    <xf numFmtId="0" fontId="3" fillId="0" borderId="0" xfId="3" applyFont="1" applyAlignment="1" applyProtection="1">
      <alignment horizontal="left" vertical="center"/>
      <protection locked="0"/>
    </xf>
    <xf numFmtId="0" fontId="3" fillId="0" borderId="0" xfId="3" applyFont="1" applyAlignment="1" applyProtection="1">
      <alignment horizontal="left" vertical="center" shrinkToFit="1"/>
      <protection locked="0"/>
    </xf>
    <xf numFmtId="0" fontId="3" fillId="0" borderId="0" xfId="3" applyFont="1" applyFill="1" applyAlignment="1" applyProtection="1">
      <alignment horizontal="center" vertical="center"/>
      <protection locked="0"/>
    </xf>
    <xf numFmtId="0" fontId="3" fillId="0" borderId="0" xfId="3" applyFont="1" applyFill="1" applyAlignment="1" applyProtection="1">
      <alignment horizontal="left" vertical="center"/>
      <protection locked="0"/>
    </xf>
    <xf numFmtId="0" fontId="7" fillId="0" borderId="314" xfId="8" applyFont="1" applyFill="1" applyBorder="1" applyAlignment="1">
      <alignment vertical="center" shrinkToFit="1"/>
    </xf>
    <xf numFmtId="0" fontId="7" fillId="0" borderId="315" xfId="8" applyFont="1" applyFill="1" applyBorder="1" applyAlignment="1">
      <alignment vertical="center" shrinkToFit="1"/>
    </xf>
  </cellXfs>
  <cellStyles count="9">
    <cellStyle name="桁区切り" xfId="2" builtinId="6"/>
    <cellStyle name="標準" xfId="0" builtinId="0"/>
    <cellStyle name="標準 2" xfId="3"/>
    <cellStyle name="標準 2 2" xfId="6"/>
    <cellStyle name="標準 2 2 3" xfId="8"/>
    <cellStyle name="標準 3" xfId="4"/>
    <cellStyle name="標準 6" xfId="7"/>
    <cellStyle name="標準_Sheet1 2" xfId="5"/>
    <cellStyle name="標準_休日保育  様式2・4（予算決算報告）"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295275</xdr:colOff>
      <xdr:row>40</xdr:row>
      <xdr:rowOff>47624</xdr:rowOff>
    </xdr:from>
    <xdr:to>
      <xdr:col>1</xdr:col>
      <xdr:colOff>409575</xdr:colOff>
      <xdr:row>43</xdr:row>
      <xdr:rowOff>152399</xdr:rowOff>
    </xdr:to>
    <xdr:sp macro="" textlink="">
      <xdr:nvSpPr>
        <xdr:cNvPr id="2" name="左大かっこ 1"/>
        <xdr:cNvSpPr/>
      </xdr:nvSpPr>
      <xdr:spPr>
        <a:xfrm>
          <a:off x="1000125" y="7886699"/>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3" name="左大かっこ 2"/>
        <xdr:cNvSpPr/>
      </xdr:nvSpPr>
      <xdr:spPr>
        <a:xfrm>
          <a:off x="990600" y="9477376"/>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295275</xdr:colOff>
      <xdr:row>40</xdr:row>
      <xdr:rowOff>47624</xdr:rowOff>
    </xdr:from>
    <xdr:to>
      <xdr:col>1</xdr:col>
      <xdr:colOff>409575</xdr:colOff>
      <xdr:row>43</xdr:row>
      <xdr:rowOff>152399</xdr:rowOff>
    </xdr:to>
    <xdr:sp macro="" textlink="">
      <xdr:nvSpPr>
        <xdr:cNvPr id="4" name="左大かっこ 3"/>
        <xdr:cNvSpPr/>
      </xdr:nvSpPr>
      <xdr:spPr>
        <a:xfrm>
          <a:off x="1000125" y="7781924"/>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5" name="左大かっこ 4"/>
        <xdr:cNvSpPr/>
      </xdr:nvSpPr>
      <xdr:spPr>
        <a:xfrm>
          <a:off x="990600" y="9372601"/>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xdr:colOff>
      <xdr:row>11</xdr:row>
      <xdr:rowOff>171450</xdr:rowOff>
    </xdr:from>
    <xdr:to>
      <xdr:col>17</xdr:col>
      <xdr:colOff>247650</xdr:colOff>
      <xdr:row>13</xdr:row>
      <xdr:rowOff>104775</xdr:rowOff>
    </xdr:to>
    <xdr:sp macro="" textlink="">
      <xdr:nvSpPr>
        <xdr:cNvPr id="3" name="円/楕円 1"/>
        <xdr:cNvSpPr/>
      </xdr:nvSpPr>
      <xdr:spPr>
        <a:xfrm>
          <a:off x="7562850" y="3695700"/>
          <a:ext cx="71437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361950</xdr:colOff>
      <xdr:row>1</xdr:row>
      <xdr:rowOff>85725</xdr:rowOff>
    </xdr:from>
    <xdr:to>
      <xdr:col>15</xdr:col>
      <xdr:colOff>658345</xdr:colOff>
      <xdr:row>4</xdr:row>
      <xdr:rowOff>171450</xdr:rowOff>
    </xdr:to>
    <xdr:sp macro="" textlink="">
      <xdr:nvSpPr>
        <xdr:cNvPr id="2" name="正方形/長方形 1"/>
        <xdr:cNvSpPr/>
      </xdr:nvSpPr>
      <xdr:spPr>
        <a:xfrm>
          <a:off x="7515225" y="390525"/>
          <a:ext cx="3030070" cy="781050"/>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t>エクセルで報告書を作成する場合，このシート以降は，黄色の網掛けになっているセルのみ入力してください。</a:t>
          </a:r>
          <a:endParaRPr kumimoji="1" lang="en-US" altLang="ja-JP" sz="1400" b="1" u="sng"/>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4"/>
  <sheetViews>
    <sheetView tabSelected="1" view="pageBreakPreview" zoomScale="90" zoomScaleNormal="100" zoomScaleSheetLayoutView="90" workbookViewId="0">
      <selection activeCell="C9" sqref="C9"/>
    </sheetView>
  </sheetViews>
  <sheetFormatPr defaultRowHeight="13.5"/>
  <cols>
    <col min="1" max="1" width="9.25" style="70" customWidth="1"/>
    <col min="2" max="2" width="9" style="70" customWidth="1"/>
    <col min="3" max="3" width="17.5" style="70" customWidth="1"/>
    <col min="4" max="4" width="8.625" style="70" customWidth="1"/>
    <col min="5" max="5" width="9" style="70" customWidth="1"/>
    <col min="6" max="6" width="26.75" style="70" customWidth="1"/>
    <col min="7" max="7" width="3" style="70" customWidth="1"/>
    <col min="8" max="8" width="3.25" style="70" customWidth="1"/>
    <col min="9" max="9" width="9.5" style="70" customWidth="1"/>
    <col min="10" max="10" width="26" style="70" customWidth="1"/>
    <col min="11" max="11" width="2.125" style="70" customWidth="1"/>
    <col min="12" max="12" width="3.25" style="70" customWidth="1"/>
    <col min="13" max="13" width="9" style="70"/>
    <col min="14" max="14" width="14.375" style="70" customWidth="1"/>
    <col min="15" max="16384" width="9" style="70"/>
  </cols>
  <sheetData>
    <row r="1" spans="1:15" ht="33.75" customHeight="1">
      <c r="A1" s="495" t="s">
        <v>527</v>
      </c>
      <c r="B1" s="495"/>
      <c r="C1" s="495"/>
      <c r="D1" s="495"/>
      <c r="E1" s="495"/>
      <c r="F1" s="495"/>
      <c r="G1" s="495"/>
      <c r="H1" s="495"/>
      <c r="I1" s="495"/>
      <c r="J1" s="495"/>
    </row>
    <row r="2" spans="1:15" ht="17.25">
      <c r="A2" s="71"/>
    </row>
    <row r="3" spans="1:15">
      <c r="A3" s="72"/>
    </row>
    <row r="4" spans="1:15">
      <c r="A4" s="72"/>
    </row>
    <row r="5" spans="1:15" ht="14.25">
      <c r="A5" s="73" t="s">
        <v>145</v>
      </c>
      <c r="B5" s="74"/>
      <c r="C5" s="74"/>
      <c r="D5" s="74"/>
      <c r="E5" s="74"/>
      <c r="F5" s="74"/>
      <c r="G5" s="74"/>
      <c r="H5" s="74"/>
      <c r="I5" s="74"/>
      <c r="J5" s="74"/>
      <c r="K5" s="74"/>
    </row>
    <row r="6" spans="1:15" ht="14.25">
      <c r="A6" s="74"/>
      <c r="B6" s="74"/>
      <c r="C6" s="74"/>
      <c r="D6" s="74"/>
      <c r="E6" s="74"/>
      <c r="F6" s="74"/>
      <c r="G6" s="74"/>
      <c r="H6" s="74"/>
      <c r="I6" s="74"/>
      <c r="J6" s="74"/>
      <c r="K6" s="74"/>
    </row>
    <row r="7" spans="1:15" ht="14.25">
      <c r="A7" s="75" t="s">
        <v>146</v>
      </c>
      <c r="B7" s="74" t="s">
        <v>147</v>
      </c>
      <c r="C7" s="74"/>
      <c r="D7" s="74"/>
      <c r="E7" s="74"/>
      <c r="F7" s="74"/>
      <c r="G7" s="74"/>
      <c r="H7" s="74"/>
      <c r="I7" s="74"/>
      <c r="J7" s="74"/>
      <c r="K7" s="74"/>
    </row>
    <row r="8" spans="1:15" ht="15" thickBot="1">
      <c r="A8" s="75"/>
      <c r="B8" s="74"/>
      <c r="C8" s="74"/>
      <c r="D8" s="74"/>
      <c r="E8" s="74"/>
      <c r="F8" s="74"/>
      <c r="G8" s="74"/>
      <c r="H8" s="74"/>
      <c r="I8" s="74"/>
      <c r="J8" s="74"/>
      <c r="K8" s="74"/>
    </row>
    <row r="9" spans="1:15" ht="30" customHeight="1" thickTop="1" thickBot="1">
      <c r="A9" s="75"/>
      <c r="B9" s="74"/>
      <c r="C9" s="4"/>
      <c r="D9" s="74"/>
      <c r="E9" s="74"/>
      <c r="F9" s="74"/>
      <c r="G9" s="74"/>
      <c r="H9" s="74"/>
      <c r="I9" s="74"/>
      <c r="J9" s="74"/>
      <c r="K9" s="74"/>
    </row>
    <row r="10" spans="1:15" ht="15" thickTop="1">
      <c r="A10" s="75"/>
      <c r="B10" s="74"/>
      <c r="C10" s="74"/>
      <c r="D10" s="74"/>
      <c r="E10" s="74"/>
      <c r="F10" s="74"/>
      <c r="G10" s="74"/>
      <c r="H10" s="74"/>
      <c r="I10" s="74"/>
      <c r="J10" s="74"/>
      <c r="K10" s="74"/>
    </row>
    <row r="11" spans="1:15" ht="14.25">
      <c r="A11" s="75" t="s">
        <v>148</v>
      </c>
      <c r="B11" s="76" t="s">
        <v>531</v>
      </c>
      <c r="C11" s="74"/>
      <c r="D11" s="74"/>
      <c r="E11" s="74"/>
      <c r="F11" s="74"/>
      <c r="G11" s="74"/>
      <c r="H11" s="74"/>
      <c r="I11" s="74"/>
      <c r="J11" s="74"/>
      <c r="K11" s="74"/>
    </row>
    <row r="12" spans="1:15" ht="15" thickBot="1">
      <c r="A12" s="75"/>
      <c r="B12" s="74"/>
      <c r="C12" s="74"/>
      <c r="D12" s="74"/>
      <c r="E12" s="74"/>
      <c r="F12" s="74"/>
      <c r="G12" s="74"/>
      <c r="H12" s="74"/>
      <c r="I12" s="74"/>
      <c r="J12" s="74"/>
      <c r="K12" s="74"/>
    </row>
    <row r="13" spans="1:15" ht="30" customHeight="1" thickTop="1" thickBot="1">
      <c r="A13" s="75"/>
      <c r="B13" s="74"/>
      <c r="C13" s="3" t="s">
        <v>951</v>
      </c>
      <c r="D13" s="74"/>
      <c r="E13" s="74"/>
      <c r="F13" s="74"/>
      <c r="G13" s="74"/>
      <c r="H13" s="74"/>
      <c r="I13" s="74"/>
      <c r="J13" s="74"/>
      <c r="K13" s="74"/>
      <c r="L13" s="77"/>
    </row>
    <row r="14" spans="1:15" ht="15" thickTop="1">
      <c r="A14" s="75"/>
      <c r="B14" s="74"/>
      <c r="C14" s="74"/>
      <c r="D14" s="74"/>
      <c r="E14" s="74"/>
      <c r="F14" s="74"/>
      <c r="G14" s="74"/>
      <c r="H14" s="74"/>
      <c r="I14" s="74"/>
      <c r="J14" s="74"/>
      <c r="K14" s="74"/>
      <c r="L14" s="77"/>
    </row>
    <row r="15" spans="1:15" ht="18.75" customHeight="1">
      <c r="A15" s="75"/>
      <c r="B15" s="496" t="s">
        <v>701</v>
      </c>
      <c r="C15" s="496"/>
      <c r="D15" s="496"/>
      <c r="E15" s="496"/>
      <c r="F15" s="496"/>
      <c r="G15" s="496"/>
      <c r="H15" s="496"/>
      <c r="I15" s="496"/>
      <c r="J15" s="496"/>
      <c r="K15" s="496"/>
      <c r="L15" s="496"/>
      <c r="M15" s="496"/>
      <c r="N15" s="496"/>
      <c r="O15" s="496"/>
    </row>
    <row r="16" spans="1:15" ht="18.75" customHeight="1">
      <c r="A16" s="75"/>
      <c r="B16" s="496"/>
      <c r="C16" s="496"/>
      <c r="D16" s="496"/>
      <c r="E16" s="496"/>
      <c r="F16" s="496"/>
      <c r="G16" s="496"/>
      <c r="H16" s="496"/>
      <c r="I16" s="496"/>
      <c r="J16" s="496"/>
      <c r="K16" s="496"/>
      <c r="L16" s="496"/>
      <c r="M16" s="496"/>
      <c r="N16" s="496"/>
      <c r="O16" s="496"/>
    </row>
    <row r="17" spans="1:15" ht="12.75" customHeight="1">
      <c r="A17" s="75"/>
      <c r="B17" s="496"/>
      <c r="C17" s="496"/>
      <c r="D17" s="496"/>
      <c r="E17" s="496"/>
      <c r="F17" s="496"/>
      <c r="G17" s="496"/>
      <c r="H17" s="496"/>
      <c r="I17" s="496"/>
      <c r="J17" s="496"/>
      <c r="K17" s="496"/>
      <c r="L17" s="496"/>
      <c r="M17" s="496"/>
      <c r="N17" s="496"/>
      <c r="O17" s="496"/>
    </row>
    <row r="18" spans="1:15" ht="14.25">
      <c r="A18" s="75"/>
      <c r="B18" s="74"/>
      <c r="C18" s="74"/>
      <c r="D18" s="74"/>
      <c r="E18" s="74"/>
      <c r="F18" s="74"/>
      <c r="G18" s="74"/>
      <c r="H18" s="74"/>
      <c r="I18" s="74"/>
      <c r="J18" s="74"/>
      <c r="K18" s="74"/>
      <c r="L18" s="77"/>
    </row>
    <row r="19" spans="1:15" ht="13.5" customHeight="1">
      <c r="A19" s="78" t="s">
        <v>497</v>
      </c>
      <c r="B19" s="79" t="s">
        <v>528</v>
      </c>
      <c r="C19" s="80"/>
      <c r="D19" s="80"/>
      <c r="E19" s="80"/>
      <c r="F19" s="80"/>
      <c r="G19" s="80"/>
      <c r="H19" s="80"/>
      <c r="I19" s="80"/>
      <c r="J19" s="80"/>
      <c r="K19" s="80"/>
      <c r="L19" s="80"/>
      <c r="M19" s="80"/>
      <c r="N19" s="80"/>
      <c r="O19" s="80"/>
    </row>
    <row r="20" spans="1:15" ht="13.5" customHeight="1">
      <c r="A20" s="78"/>
      <c r="B20" s="79" t="s">
        <v>702</v>
      </c>
      <c r="C20" s="80"/>
      <c r="D20" s="80"/>
      <c r="E20" s="80"/>
      <c r="F20" s="80"/>
      <c r="G20" s="80"/>
      <c r="H20" s="80"/>
      <c r="I20" s="80"/>
      <c r="J20" s="80"/>
      <c r="K20" s="80"/>
      <c r="L20" s="80"/>
      <c r="M20" s="80"/>
      <c r="N20" s="80"/>
      <c r="O20" s="80"/>
    </row>
    <row r="21" spans="1:15" ht="13.5" customHeight="1">
      <c r="A21" s="78"/>
      <c r="B21" s="79" t="s">
        <v>703</v>
      </c>
      <c r="C21" s="80"/>
      <c r="D21" s="80"/>
      <c r="E21" s="80"/>
      <c r="F21" s="80"/>
      <c r="G21" s="80"/>
      <c r="H21" s="80"/>
      <c r="I21" s="80"/>
      <c r="J21" s="80"/>
      <c r="K21" s="80"/>
      <c r="L21" s="80"/>
      <c r="M21" s="80"/>
      <c r="N21" s="80"/>
      <c r="O21" s="80"/>
    </row>
    <row r="22" spans="1:15" ht="13.5" customHeight="1">
      <c r="A22" s="78"/>
      <c r="B22" s="79" t="s">
        <v>529</v>
      </c>
      <c r="C22" s="80"/>
      <c r="D22" s="80"/>
      <c r="E22" s="80"/>
      <c r="F22" s="80"/>
      <c r="G22" s="80"/>
      <c r="H22" s="80"/>
      <c r="I22" s="80"/>
      <c r="J22" s="80"/>
      <c r="K22" s="80"/>
      <c r="L22" s="80"/>
      <c r="M22" s="80"/>
      <c r="N22" s="80"/>
      <c r="O22" s="80"/>
    </row>
    <row r="23" spans="1:15" ht="13.5" customHeight="1">
      <c r="A23" s="78"/>
      <c r="B23" s="79"/>
      <c r="C23" s="80"/>
      <c r="D23" s="80"/>
      <c r="E23" s="80"/>
      <c r="F23" s="80"/>
      <c r="G23" s="80"/>
      <c r="H23" s="80"/>
      <c r="I23" s="80"/>
      <c r="J23" s="80"/>
      <c r="K23" s="80"/>
      <c r="L23" s="80"/>
      <c r="M23" s="80"/>
      <c r="N23" s="80"/>
      <c r="O23" s="80"/>
    </row>
    <row r="24" spans="1:15" ht="13.5" customHeight="1">
      <c r="A24" s="78" t="s">
        <v>498</v>
      </c>
      <c r="B24" s="79" t="s">
        <v>530</v>
      </c>
      <c r="C24" s="80"/>
      <c r="D24" s="80"/>
      <c r="E24" s="80"/>
      <c r="F24" s="80"/>
      <c r="G24" s="80"/>
      <c r="H24" s="80"/>
      <c r="I24" s="80"/>
      <c r="J24" s="80"/>
      <c r="K24" s="80"/>
      <c r="L24" s="80"/>
      <c r="M24" s="80"/>
      <c r="N24" s="80"/>
      <c r="O24" s="80"/>
    </row>
    <row r="25" spans="1:15" ht="13.5" customHeight="1">
      <c r="A25" s="78"/>
      <c r="B25" s="79" t="s">
        <v>704</v>
      </c>
      <c r="C25" s="80"/>
      <c r="D25" s="80"/>
      <c r="E25" s="80"/>
      <c r="F25" s="80"/>
      <c r="G25" s="80"/>
      <c r="H25" s="80"/>
      <c r="I25" s="80"/>
      <c r="J25" s="80"/>
      <c r="K25" s="80"/>
      <c r="L25" s="80"/>
      <c r="M25" s="80"/>
      <c r="N25" s="80"/>
      <c r="O25" s="80"/>
    </row>
    <row r="26" spans="1:15" ht="13.5" customHeight="1">
      <c r="A26" s="78"/>
      <c r="B26" s="79" t="s">
        <v>705</v>
      </c>
      <c r="C26" s="80"/>
      <c r="D26" s="80"/>
      <c r="E26" s="80"/>
      <c r="F26" s="80"/>
      <c r="G26" s="80"/>
      <c r="H26" s="80"/>
      <c r="I26" s="80"/>
      <c r="J26" s="80"/>
      <c r="K26" s="80"/>
      <c r="L26" s="80"/>
      <c r="M26" s="80"/>
      <c r="N26" s="80"/>
      <c r="O26" s="80"/>
    </row>
    <row r="27" spans="1:15" ht="13.5" customHeight="1">
      <c r="A27" s="78"/>
      <c r="B27" s="79" t="s">
        <v>706</v>
      </c>
      <c r="C27" s="80"/>
      <c r="D27" s="80"/>
      <c r="E27" s="80"/>
      <c r="F27" s="80"/>
      <c r="G27" s="80"/>
      <c r="H27" s="80"/>
      <c r="I27" s="80"/>
      <c r="J27" s="80"/>
      <c r="K27" s="80"/>
      <c r="L27" s="80"/>
      <c r="M27" s="80"/>
      <c r="N27" s="80"/>
      <c r="O27" s="80"/>
    </row>
    <row r="28" spans="1:15" ht="13.5" customHeight="1">
      <c r="A28" s="78"/>
      <c r="B28" s="79" t="s">
        <v>707</v>
      </c>
      <c r="C28" s="80"/>
      <c r="D28" s="80"/>
      <c r="E28" s="80"/>
      <c r="F28" s="80"/>
      <c r="G28" s="80"/>
      <c r="H28" s="80"/>
      <c r="I28" s="80"/>
      <c r="J28" s="80"/>
      <c r="K28" s="80"/>
      <c r="L28" s="80"/>
      <c r="M28" s="80"/>
      <c r="N28" s="80"/>
      <c r="O28" s="80"/>
    </row>
    <row r="29" spans="1:15" ht="13.5" customHeight="1">
      <c r="A29" s="78"/>
      <c r="B29" s="79" t="s">
        <v>708</v>
      </c>
      <c r="C29" s="80"/>
      <c r="D29" s="80"/>
      <c r="E29" s="80"/>
      <c r="F29" s="80"/>
      <c r="G29" s="80"/>
      <c r="H29" s="80"/>
      <c r="I29" s="80"/>
      <c r="J29" s="80"/>
      <c r="K29" s="80"/>
      <c r="L29" s="80"/>
      <c r="M29" s="80"/>
      <c r="N29" s="80"/>
      <c r="O29" s="80"/>
    </row>
    <row r="30" spans="1:15" ht="13.5" customHeight="1">
      <c r="A30" s="78"/>
      <c r="B30" s="79" t="s">
        <v>709</v>
      </c>
      <c r="C30" s="80"/>
      <c r="D30" s="80"/>
      <c r="E30" s="80"/>
      <c r="F30" s="80"/>
      <c r="G30" s="80"/>
      <c r="H30" s="80"/>
      <c r="I30" s="80"/>
      <c r="J30" s="80"/>
      <c r="K30" s="80"/>
      <c r="L30" s="80"/>
      <c r="M30" s="80"/>
      <c r="N30" s="80"/>
      <c r="O30" s="80"/>
    </row>
    <row r="31" spans="1:15" ht="13.5" customHeight="1">
      <c r="A31" s="78"/>
      <c r="B31" s="79" t="s">
        <v>710</v>
      </c>
      <c r="C31" s="80"/>
      <c r="D31" s="80"/>
      <c r="E31" s="80"/>
      <c r="F31" s="80"/>
      <c r="G31" s="80"/>
      <c r="H31" s="80"/>
      <c r="I31" s="80"/>
      <c r="J31" s="80"/>
      <c r="K31" s="80"/>
      <c r="L31" s="80"/>
      <c r="M31" s="80"/>
      <c r="N31" s="80"/>
      <c r="O31" s="80"/>
    </row>
    <row r="32" spans="1:15" ht="13.5" customHeight="1">
      <c r="A32" s="78"/>
      <c r="B32" s="79"/>
      <c r="C32" s="80"/>
      <c r="D32" s="80"/>
      <c r="E32" s="80"/>
      <c r="F32" s="80"/>
      <c r="G32" s="80"/>
      <c r="H32" s="80"/>
      <c r="I32" s="80"/>
      <c r="J32" s="80"/>
      <c r="K32" s="80"/>
      <c r="L32" s="80"/>
      <c r="M32" s="80"/>
      <c r="N32" s="80"/>
      <c r="O32" s="80"/>
    </row>
    <row r="33" spans="1:15" ht="13.5" customHeight="1">
      <c r="A33" s="78"/>
      <c r="B33" s="377" t="s">
        <v>711</v>
      </c>
      <c r="C33" s="378"/>
      <c r="D33" s="80"/>
      <c r="E33" s="80"/>
      <c r="F33" s="80"/>
      <c r="G33" s="80"/>
      <c r="H33" s="80"/>
      <c r="I33" s="80"/>
      <c r="J33" s="80"/>
      <c r="K33" s="80"/>
      <c r="L33" s="80"/>
      <c r="M33" s="80"/>
      <c r="N33" s="80"/>
      <c r="O33" s="80"/>
    </row>
    <row r="34" spans="1:15" ht="13.5" customHeight="1">
      <c r="A34" s="78"/>
      <c r="B34" s="377" t="s">
        <v>730</v>
      </c>
      <c r="C34" s="378"/>
      <c r="D34" s="80"/>
      <c r="E34" s="80"/>
      <c r="F34" s="80"/>
      <c r="G34" s="80"/>
      <c r="H34" s="80"/>
      <c r="I34" s="80"/>
      <c r="J34" s="80"/>
      <c r="K34" s="80"/>
      <c r="L34" s="80"/>
      <c r="M34" s="80"/>
      <c r="N34" s="80"/>
      <c r="O34" s="80"/>
    </row>
    <row r="35" spans="1:15" ht="13.5" customHeight="1">
      <c r="A35" s="78"/>
      <c r="B35" s="377"/>
      <c r="C35" s="378"/>
      <c r="D35" s="80"/>
      <c r="E35" s="80"/>
      <c r="F35" s="80"/>
      <c r="G35" s="80"/>
      <c r="H35" s="80"/>
      <c r="I35" s="80"/>
      <c r="J35" s="80"/>
      <c r="K35" s="80"/>
      <c r="L35" s="80"/>
      <c r="M35" s="80"/>
      <c r="N35" s="80"/>
      <c r="O35" s="80"/>
    </row>
    <row r="36" spans="1:15" ht="15" customHeight="1">
      <c r="A36" s="396" t="s">
        <v>588</v>
      </c>
      <c r="B36" s="397" t="s">
        <v>592</v>
      </c>
      <c r="C36" s="294"/>
      <c r="D36" s="290"/>
      <c r="E36" s="290"/>
      <c r="F36" s="290"/>
      <c r="G36" s="290"/>
      <c r="H36" s="290"/>
      <c r="I36" s="290"/>
      <c r="J36" s="290"/>
      <c r="K36" s="290"/>
      <c r="L36" s="290"/>
      <c r="M36" s="290"/>
      <c r="N36" s="80"/>
      <c r="O36" s="80"/>
    </row>
    <row r="37" spans="1:15" ht="15" customHeight="1">
      <c r="A37" s="396"/>
      <c r="B37" s="294" t="s">
        <v>712</v>
      </c>
      <c r="C37" s="294"/>
      <c r="D37" s="290"/>
      <c r="E37" s="290"/>
      <c r="F37" s="290"/>
      <c r="G37" s="290"/>
      <c r="H37" s="290"/>
      <c r="I37" s="290"/>
      <c r="J37" s="290"/>
      <c r="K37" s="290"/>
      <c r="L37" s="290"/>
      <c r="M37" s="290"/>
      <c r="N37" s="80"/>
      <c r="O37" s="80"/>
    </row>
    <row r="38" spans="1:15" ht="3" customHeight="1">
      <c r="A38" s="396"/>
      <c r="B38" s="294"/>
      <c r="C38" s="294"/>
      <c r="D38" s="290"/>
      <c r="E38" s="290"/>
      <c r="F38" s="290"/>
      <c r="G38" s="290"/>
      <c r="H38" s="290"/>
      <c r="I38" s="290"/>
      <c r="J38" s="290"/>
      <c r="K38" s="290"/>
      <c r="L38" s="290"/>
      <c r="M38" s="290"/>
      <c r="N38" s="80"/>
      <c r="O38" s="80"/>
    </row>
    <row r="39" spans="1:15" ht="13.5" customHeight="1">
      <c r="A39" s="396"/>
      <c r="B39" s="398" t="s">
        <v>593</v>
      </c>
      <c r="C39" s="399"/>
      <c r="D39" s="400"/>
      <c r="E39" s="290"/>
      <c r="F39" s="290"/>
      <c r="G39" s="290"/>
      <c r="H39" s="290"/>
      <c r="I39" s="290"/>
      <c r="J39" s="290"/>
      <c r="K39" s="290"/>
      <c r="L39" s="290"/>
      <c r="M39" s="290"/>
      <c r="N39" s="80"/>
      <c r="O39" s="80"/>
    </row>
    <row r="40" spans="1:15" ht="13.5" customHeight="1">
      <c r="A40" s="396"/>
      <c r="B40" s="397" t="s">
        <v>595</v>
      </c>
      <c r="C40" s="294"/>
      <c r="D40" s="290"/>
      <c r="E40" s="290"/>
      <c r="F40" s="290"/>
      <c r="G40" s="290"/>
      <c r="H40" s="290"/>
      <c r="I40" s="290"/>
      <c r="J40" s="290"/>
      <c r="K40" s="290"/>
      <c r="L40" s="290"/>
      <c r="M40" s="290"/>
      <c r="N40" s="80"/>
      <c r="O40" s="80"/>
    </row>
    <row r="41" spans="1:15" ht="13.5" customHeight="1">
      <c r="A41" s="396"/>
      <c r="B41" s="397" t="s">
        <v>596</v>
      </c>
      <c r="C41" s="294"/>
      <c r="D41" s="290"/>
      <c r="E41" s="290"/>
      <c r="F41" s="290"/>
      <c r="G41" s="290"/>
      <c r="H41" s="290"/>
      <c r="I41" s="290"/>
      <c r="J41" s="290"/>
      <c r="K41" s="290"/>
      <c r="L41" s="290"/>
      <c r="M41" s="290"/>
      <c r="N41" s="80"/>
      <c r="O41" s="80"/>
    </row>
    <row r="42" spans="1:15" ht="13.5" customHeight="1">
      <c r="A42" s="396"/>
      <c r="B42" s="397" t="s">
        <v>597</v>
      </c>
      <c r="C42" s="294"/>
      <c r="D42" s="290"/>
      <c r="E42" s="290"/>
      <c r="F42" s="290"/>
      <c r="G42" s="290"/>
      <c r="H42" s="290"/>
      <c r="I42" s="290"/>
      <c r="J42" s="290"/>
      <c r="K42" s="290"/>
      <c r="L42" s="290"/>
      <c r="M42" s="290"/>
      <c r="N42" s="80"/>
      <c r="O42" s="80"/>
    </row>
    <row r="43" spans="1:15" ht="13.5" customHeight="1">
      <c r="A43" s="396"/>
      <c r="B43" s="397" t="s">
        <v>599</v>
      </c>
      <c r="C43" s="294"/>
      <c r="D43" s="290"/>
      <c r="E43" s="290"/>
      <c r="F43" s="290"/>
      <c r="G43" s="290"/>
      <c r="H43" s="290"/>
      <c r="I43" s="290"/>
      <c r="J43" s="290"/>
      <c r="K43" s="290"/>
      <c r="L43" s="290"/>
      <c r="M43" s="290"/>
      <c r="N43" s="80"/>
      <c r="O43" s="80"/>
    </row>
    <row r="44" spans="1:15" ht="13.5" customHeight="1">
      <c r="A44" s="396"/>
      <c r="B44" s="397" t="s">
        <v>600</v>
      </c>
      <c r="C44" s="294"/>
      <c r="D44" s="290"/>
      <c r="E44" s="290"/>
      <c r="F44" s="290"/>
      <c r="G44" s="290"/>
      <c r="H44" s="290"/>
      <c r="I44" s="290"/>
      <c r="J44" s="290"/>
      <c r="K44" s="290"/>
      <c r="L44" s="290"/>
      <c r="M44" s="290"/>
      <c r="N44" s="80"/>
      <c r="O44" s="80"/>
    </row>
    <row r="45" spans="1:15" ht="13.5" customHeight="1">
      <c r="A45" s="396"/>
      <c r="B45" s="397" t="s">
        <v>713</v>
      </c>
      <c r="C45" s="294"/>
      <c r="D45" s="290"/>
      <c r="E45" s="290"/>
      <c r="F45" s="290"/>
      <c r="G45" s="290"/>
      <c r="H45" s="290"/>
      <c r="I45" s="290"/>
      <c r="J45" s="290"/>
      <c r="K45" s="290"/>
      <c r="L45" s="290"/>
      <c r="M45" s="290"/>
      <c r="N45" s="80"/>
      <c r="O45" s="80"/>
    </row>
    <row r="46" spans="1:15" ht="13.5" customHeight="1">
      <c r="A46" s="396"/>
      <c r="B46" s="397" t="s">
        <v>714</v>
      </c>
      <c r="C46" s="294"/>
      <c r="D46" s="290"/>
      <c r="E46" s="290"/>
      <c r="F46" s="290"/>
      <c r="G46" s="290"/>
      <c r="H46" s="290"/>
      <c r="I46" s="290"/>
      <c r="J46" s="290"/>
      <c r="K46" s="290"/>
      <c r="L46" s="290"/>
      <c r="M46" s="290"/>
      <c r="N46" s="80"/>
      <c r="O46" s="80"/>
    </row>
    <row r="47" spans="1:15" ht="13.5" customHeight="1">
      <c r="A47" s="396"/>
      <c r="B47" s="397" t="s">
        <v>594</v>
      </c>
      <c r="C47" s="294"/>
      <c r="D47" s="290"/>
      <c r="E47" s="290"/>
      <c r="F47" s="290"/>
      <c r="G47" s="290"/>
      <c r="H47" s="290"/>
      <c r="I47" s="290"/>
      <c r="J47" s="290"/>
      <c r="K47" s="290"/>
      <c r="L47" s="290"/>
      <c r="M47" s="290"/>
      <c r="N47" s="80"/>
      <c r="O47" s="80"/>
    </row>
    <row r="48" spans="1:15" ht="5.25" customHeight="1">
      <c r="A48" s="396"/>
      <c r="B48" s="397"/>
      <c r="C48" s="294"/>
      <c r="D48" s="290"/>
      <c r="E48" s="290"/>
      <c r="F48" s="290"/>
      <c r="G48" s="290"/>
      <c r="H48" s="290"/>
      <c r="I48" s="290"/>
      <c r="J48" s="290"/>
      <c r="K48" s="290"/>
      <c r="L48" s="290"/>
      <c r="M48" s="290"/>
      <c r="N48" s="80"/>
      <c r="O48" s="80"/>
    </row>
    <row r="49" spans="1:15" ht="13.5" customHeight="1">
      <c r="A49" s="396"/>
      <c r="B49" s="398" t="s">
        <v>601</v>
      </c>
      <c r="C49" s="294"/>
      <c r="D49" s="290"/>
      <c r="E49" s="290"/>
      <c r="F49" s="290"/>
      <c r="G49" s="290"/>
      <c r="H49" s="290"/>
      <c r="I49" s="290"/>
      <c r="J49" s="290"/>
      <c r="K49" s="290"/>
      <c r="L49" s="290"/>
      <c r="M49" s="290"/>
      <c r="N49" s="80"/>
      <c r="O49" s="80"/>
    </row>
    <row r="50" spans="1:15" ht="13.5" customHeight="1">
      <c r="A50" s="396"/>
      <c r="B50" s="397" t="s">
        <v>598</v>
      </c>
      <c r="C50" s="294"/>
      <c r="D50" s="290"/>
      <c r="E50" s="290"/>
      <c r="F50" s="290"/>
      <c r="G50" s="290"/>
      <c r="H50" s="290"/>
      <c r="I50" s="290"/>
      <c r="J50" s="290"/>
      <c r="K50" s="290"/>
      <c r="L50" s="290"/>
      <c r="M50" s="290"/>
      <c r="N50" s="80"/>
      <c r="O50" s="80"/>
    </row>
    <row r="51" spans="1:15" ht="13.5" customHeight="1">
      <c r="A51" s="396"/>
      <c r="B51" s="397" t="s">
        <v>602</v>
      </c>
      <c r="C51" s="294"/>
      <c r="D51" s="290"/>
      <c r="E51" s="290"/>
      <c r="F51" s="290"/>
      <c r="G51" s="290"/>
      <c r="H51" s="290"/>
      <c r="I51" s="290"/>
      <c r="J51" s="290"/>
      <c r="K51" s="290"/>
      <c r="L51" s="290"/>
      <c r="M51" s="290"/>
      <c r="N51" s="80"/>
      <c r="O51" s="80"/>
    </row>
    <row r="52" spans="1:15" ht="13.5" customHeight="1">
      <c r="A52" s="396"/>
      <c r="B52" s="397" t="s">
        <v>603</v>
      </c>
      <c r="C52" s="294"/>
      <c r="D52" s="290"/>
      <c r="E52" s="290"/>
      <c r="F52" s="290"/>
      <c r="G52" s="290"/>
      <c r="H52" s="290"/>
      <c r="I52" s="290"/>
      <c r="J52" s="290"/>
      <c r="K52" s="290"/>
      <c r="L52" s="290"/>
      <c r="M52" s="290"/>
      <c r="N52" s="80"/>
      <c r="O52" s="80"/>
    </row>
    <row r="53" spans="1:15" ht="13.5" customHeight="1">
      <c r="A53" s="396"/>
      <c r="B53" s="397" t="s">
        <v>604</v>
      </c>
      <c r="C53" s="294"/>
      <c r="D53" s="290"/>
      <c r="E53" s="290"/>
      <c r="F53" s="290"/>
      <c r="G53" s="290"/>
      <c r="H53" s="290"/>
      <c r="I53" s="290"/>
      <c r="J53" s="290"/>
      <c r="K53" s="290"/>
      <c r="L53" s="290"/>
      <c r="M53" s="290"/>
      <c r="N53" s="80"/>
      <c r="O53" s="80"/>
    </row>
    <row r="54" spans="1:15" ht="15.75" customHeight="1">
      <c r="A54" s="396"/>
      <c r="B54" s="397" t="s">
        <v>715</v>
      </c>
      <c r="C54" s="294"/>
      <c r="D54" s="290"/>
      <c r="E54" s="290"/>
      <c r="F54" s="290"/>
      <c r="G54" s="290"/>
      <c r="H54" s="290"/>
      <c r="I54" s="290"/>
      <c r="J54" s="290"/>
      <c r="K54" s="290"/>
      <c r="L54" s="290"/>
      <c r="M54" s="290"/>
      <c r="N54" s="80"/>
      <c r="O54" s="80"/>
    </row>
    <row r="55" spans="1:15" ht="13.5" customHeight="1">
      <c r="A55" s="396"/>
      <c r="B55" s="397" t="s">
        <v>608</v>
      </c>
      <c r="C55" s="294"/>
      <c r="D55" s="290"/>
      <c r="E55" s="290"/>
      <c r="F55" s="290"/>
      <c r="G55" s="290"/>
      <c r="H55" s="290"/>
      <c r="I55" s="290"/>
      <c r="J55" s="290"/>
      <c r="K55" s="290"/>
      <c r="L55" s="290"/>
      <c r="M55" s="290"/>
      <c r="N55" s="80"/>
      <c r="O55" s="80"/>
    </row>
    <row r="56" spans="1:15" ht="13.5" customHeight="1">
      <c r="A56" s="401"/>
      <c r="B56" s="294"/>
      <c r="C56" s="294"/>
      <c r="D56" s="290"/>
      <c r="E56" s="290"/>
      <c r="F56" s="290"/>
      <c r="G56" s="290"/>
      <c r="H56" s="290"/>
      <c r="I56" s="290"/>
      <c r="J56" s="290"/>
      <c r="K56" s="290"/>
      <c r="L56" s="290"/>
      <c r="M56" s="290"/>
      <c r="N56" s="80"/>
      <c r="O56" s="80"/>
    </row>
    <row r="57" spans="1:15" ht="13.5" customHeight="1">
      <c r="A57" s="78" t="s">
        <v>499</v>
      </c>
      <c r="B57" s="79" t="s">
        <v>492</v>
      </c>
      <c r="C57" s="80"/>
      <c r="D57" s="80"/>
      <c r="E57" s="80"/>
      <c r="F57" s="80"/>
      <c r="G57" s="80"/>
      <c r="H57" s="80"/>
      <c r="I57" s="80"/>
      <c r="J57" s="80"/>
      <c r="K57" s="80"/>
      <c r="L57" s="80"/>
      <c r="M57" s="80"/>
      <c r="N57" s="80"/>
      <c r="O57" s="80"/>
    </row>
    <row r="58" spans="1:15" ht="13.5" customHeight="1">
      <c r="A58" s="78"/>
      <c r="B58" s="79" t="s">
        <v>716</v>
      </c>
      <c r="C58" s="80"/>
      <c r="D58" s="80"/>
      <c r="E58" s="80"/>
      <c r="F58" s="80"/>
      <c r="G58" s="80"/>
      <c r="H58" s="80"/>
      <c r="I58" s="80"/>
      <c r="J58" s="80"/>
      <c r="K58" s="80"/>
      <c r="L58" s="80"/>
      <c r="M58" s="80"/>
      <c r="N58" s="80"/>
      <c r="O58" s="80"/>
    </row>
    <row r="59" spans="1:15" ht="13.5" customHeight="1">
      <c r="A59" s="78"/>
      <c r="B59" s="79" t="s">
        <v>717</v>
      </c>
      <c r="C59" s="80"/>
      <c r="D59" s="80"/>
      <c r="E59" s="80"/>
      <c r="F59" s="80"/>
      <c r="G59" s="80"/>
      <c r="H59" s="80"/>
      <c r="I59" s="80"/>
      <c r="J59" s="80"/>
      <c r="K59" s="80"/>
      <c r="L59" s="80"/>
      <c r="M59" s="80"/>
      <c r="N59" s="80"/>
      <c r="O59" s="80"/>
    </row>
    <row r="60" spans="1:15" ht="13.5" customHeight="1">
      <c r="A60" s="78"/>
      <c r="B60" s="79" t="s">
        <v>493</v>
      </c>
      <c r="C60" s="80"/>
      <c r="D60" s="80"/>
      <c r="E60" s="80"/>
      <c r="F60" s="80"/>
      <c r="G60" s="80"/>
      <c r="H60" s="80"/>
      <c r="I60" s="80"/>
      <c r="J60" s="80"/>
      <c r="K60" s="80"/>
      <c r="L60" s="80"/>
      <c r="M60" s="80"/>
      <c r="N60" s="80"/>
      <c r="O60" s="80"/>
    </row>
    <row r="61" spans="1:15" ht="13.5" customHeight="1">
      <c r="A61" s="78"/>
      <c r="B61" s="79" t="s">
        <v>718</v>
      </c>
      <c r="C61" s="80"/>
      <c r="D61" s="80"/>
      <c r="E61" s="80"/>
      <c r="F61" s="80"/>
      <c r="G61" s="80"/>
      <c r="H61" s="80"/>
      <c r="I61" s="80"/>
      <c r="J61" s="80"/>
      <c r="K61" s="80"/>
      <c r="L61" s="80"/>
      <c r="M61" s="80"/>
      <c r="N61" s="80"/>
      <c r="O61" s="80"/>
    </row>
    <row r="62" spans="1:15" ht="13.5" customHeight="1">
      <c r="A62" s="78"/>
      <c r="B62" s="79" t="s">
        <v>719</v>
      </c>
      <c r="C62" s="80"/>
      <c r="D62" s="80"/>
      <c r="E62" s="80"/>
      <c r="F62" s="80"/>
      <c r="G62" s="80"/>
      <c r="H62" s="80"/>
      <c r="I62" s="80"/>
      <c r="J62" s="80"/>
      <c r="K62" s="80"/>
      <c r="L62" s="80"/>
      <c r="M62" s="80"/>
      <c r="N62" s="80"/>
      <c r="O62" s="80"/>
    </row>
    <row r="63" spans="1:15" ht="13.5" customHeight="1">
      <c r="A63" s="78"/>
      <c r="B63" s="79" t="s">
        <v>720</v>
      </c>
      <c r="C63" s="80"/>
      <c r="D63" s="80"/>
      <c r="E63" s="80"/>
      <c r="F63" s="80"/>
      <c r="G63" s="80"/>
      <c r="H63" s="80"/>
      <c r="I63" s="80"/>
      <c r="J63" s="80"/>
      <c r="K63" s="80"/>
      <c r="L63" s="80"/>
      <c r="M63" s="80"/>
      <c r="N63" s="80"/>
      <c r="O63" s="80"/>
    </row>
    <row r="64" spans="1:15" ht="13.5" customHeight="1">
      <c r="A64" s="78"/>
      <c r="B64" s="79"/>
      <c r="C64" s="80"/>
      <c r="D64" s="80"/>
      <c r="E64" s="80"/>
      <c r="F64" s="80"/>
      <c r="G64" s="80"/>
      <c r="H64" s="80"/>
      <c r="I64" s="80"/>
      <c r="J64" s="80"/>
      <c r="K64" s="80"/>
      <c r="L64" s="80"/>
      <c r="M64" s="80"/>
      <c r="N64" s="80"/>
      <c r="O64" s="80"/>
    </row>
    <row r="65" spans="1:17" ht="13.5" customHeight="1">
      <c r="A65" s="78" t="s">
        <v>494</v>
      </c>
      <c r="B65" s="79" t="s">
        <v>495</v>
      </c>
      <c r="C65" s="80"/>
      <c r="D65" s="80"/>
      <c r="E65" s="80"/>
      <c r="F65" s="80"/>
      <c r="G65" s="80"/>
      <c r="H65" s="80"/>
      <c r="I65" s="80"/>
      <c r="J65" s="80"/>
      <c r="K65" s="80"/>
      <c r="L65" s="80"/>
      <c r="M65" s="80"/>
      <c r="N65" s="80"/>
      <c r="O65" s="80"/>
    </row>
    <row r="66" spans="1:17" ht="13.5" customHeight="1">
      <c r="A66" s="78"/>
      <c r="B66" s="79" t="s">
        <v>721</v>
      </c>
      <c r="C66" s="80"/>
      <c r="D66" s="80"/>
      <c r="E66" s="80"/>
      <c r="F66" s="80"/>
      <c r="G66" s="80"/>
      <c r="H66" s="80"/>
      <c r="I66" s="80"/>
      <c r="J66" s="80"/>
      <c r="K66" s="80"/>
      <c r="L66" s="80"/>
      <c r="M66" s="80"/>
      <c r="N66" s="80"/>
      <c r="O66" s="80"/>
    </row>
    <row r="67" spans="1:17" ht="13.5" customHeight="1">
      <c r="A67" s="78"/>
      <c r="B67" s="79" t="s">
        <v>722</v>
      </c>
      <c r="C67" s="80"/>
      <c r="D67" s="80"/>
      <c r="E67" s="80"/>
      <c r="F67" s="80"/>
      <c r="G67" s="80"/>
      <c r="H67" s="80"/>
      <c r="I67" s="80"/>
      <c r="J67" s="80"/>
      <c r="K67" s="80"/>
      <c r="L67" s="80"/>
      <c r="M67" s="80"/>
      <c r="N67" s="80"/>
      <c r="O67" s="80"/>
    </row>
    <row r="68" spans="1:17" ht="13.5" customHeight="1">
      <c r="A68" s="78"/>
      <c r="B68" s="79" t="s">
        <v>723</v>
      </c>
      <c r="C68" s="80"/>
      <c r="D68" s="80"/>
      <c r="E68" s="80"/>
      <c r="F68" s="80"/>
      <c r="G68" s="80"/>
      <c r="H68" s="80"/>
      <c r="I68" s="80"/>
      <c r="J68" s="80"/>
      <c r="K68" s="80"/>
      <c r="L68" s="80"/>
      <c r="M68" s="80"/>
      <c r="N68" s="80"/>
      <c r="O68" s="80"/>
    </row>
    <row r="69" spans="1:17" ht="13.5" customHeight="1">
      <c r="A69" s="78"/>
      <c r="B69" s="79"/>
      <c r="C69" s="80"/>
      <c r="D69" s="80"/>
      <c r="E69" s="80"/>
      <c r="F69" s="80"/>
      <c r="G69" s="80"/>
      <c r="H69" s="80"/>
      <c r="I69" s="80"/>
      <c r="J69" s="80"/>
      <c r="K69" s="80"/>
      <c r="L69" s="80"/>
      <c r="M69" s="80"/>
      <c r="N69" s="80"/>
      <c r="O69" s="80"/>
    </row>
    <row r="70" spans="1:17" ht="13.5" customHeight="1">
      <c r="A70" s="78" t="s">
        <v>496</v>
      </c>
      <c r="B70" s="79" t="s">
        <v>724</v>
      </c>
      <c r="C70" s="80"/>
      <c r="D70" s="80"/>
      <c r="E70" s="80"/>
      <c r="F70" s="80"/>
      <c r="G70" s="80"/>
      <c r="H70" s="80"/>
      <c r="I70" s="80"/>
      <c r="J70" s="80"/>
      <c r="K70" s="80"/>
      <c r="L70" s="80"/>
      <c r="M70" s="80"/>
      <c r="N70" s="80"/>
      <c r="O70" s="80"/>
    </row>
    <row r="71" spans="1:17" ht="13.5" customHeight="1">
      <c r="A71" s="78"/>
      <c r="B71" s="79" t="s">
        <v>725</v>
      </c>
      <c r="C71" s="80"/>
      <c r="D71" s="80"/>
      <c r="E71" s="80"/>
      <c r="F71" s="80"/>
      <c r="G71" s="80"/>
      <c r="H71" s="80"/>
      <c r="I71" s="80"/>
      <c r="J71" s="80"/>
      <c r="K71" s="80"/>
      <c r="L71" s="80"/>
      <c r="M71" s="80"/>
      <c r="N71" s="80"/>
      <c r="O71" s="80"/>
    </row>
    <row r="72" spans="1:17" ht="14.25">
      <c r="A72" s="75"/>
      <c r="B72" s="74"/>
      <c r="C72" s="74"/>
      <c r="D72" s="74"/>
      <c r="E72" s="74"/>
      <c r="F72" s="74"/>
      <c r="G72" s="74"/>
      <c r="H72" s="74"/>
      <c r="I72" s="74"/>
      <c r="J72" s="74"/>
      <c r="K72" s="74"/>
      <c r="L72" s="77"/>
    </row>
    <row r="73" spans="1:17" ht="13.5" customHeight="1">
      <c r="A73" s="75" t="s">
        <v>500</v>
      </c>
      <c r="B73" s="498" t="s">
        <v>726</v>
      </c>
      <c r="C73" s="498"/>
      <c r="D73" s="498"/>
      <c r="E73" s="498"/>
      <c r="F73" s="498"/>
      <c r="G73" s="498"/>
      <c r="H73" s="498"/>
      <c r="I73" s="498"/>
      <c r="J73" s="498"/>
      <c r="K73" s="498"/>
      <c r="L73" s="498"/>
      <c r="M73" s="498"/>
      <c r="N73" s="498"/>
    </row>
    <row r="74" spans="1:17" ht="59.25" customHeight="1">
      <c r="A74" s="75"/>
      <c r="B74" s="498"/>
      <c r="C74" s="498"/>
      <c r="D74" s="498"/>
      <c r="E74" s="498"/>
      <c r="F74" s="498"/>
      <c r="G74" s="498"/>
      <c r="H74" s="498"/>
      <c r="I74" s="498"/>
      <c r="J74" s="498"/>
      <c r="K74" s="498"/>
      <c r="L74" s="498"/>
      <c r="M74" s="498"/>
      <c r="N74" s="498"/>
    </row>
    <row r="75" spans="1:17">
      <c r="A75" s="81"/>
    </row>
    <row r="76" spans="1:17" s="82" customFormat="1" ht="14.25">
      <c r="A76" s="499" t="s">
        <v>149</v>
      </c>
      <c r="B76" s="499"/>
      <c r="C76" s="499"/>
      <c r="D76" s="499"/>
      <c r="E76" s="499"/>
      <c r="F76" s="499"/>
      <c r="G76" s="499"/>
      <c r="H76" s="499"/>
      <c r="I76" s="499"/>
      <c r="J76" s="499"/>
      <c r="K76" s="499"/>
      <c r="L76" s="499"/>
      <c r="M76" s="499"/>
      <c r="N76" s="499"/>
      <c r="O76" s="499"/>
      <c r="P76" s="499"/>
    </row>
    <row r="77" spans="1:17" s="82" customFormat="1">
      <c r="A77" s="500" t="s">
        <v>150</v>
      </c>
      <c r="B77" s="501"/>
      <c r="C77" s="501"/>
      <c r="D77" s="501"/>
      <c r="E77" s="501"/>
      <c r="F77" s="501"/>
      <c r="G77" s="501"/>
      <c r="H77" s="501"/>
      <c r="I77" s="501"/>
      <c r="J77" s="501"/>
      <c r="K77" s="501"/>
      <c r="L77" s="501"/>
      <c r="M77" s="501"/>
      <c r="N77" s="501"/>
      <c r="O77" s="501"/>
      <c r="P77" s="501"/>
      <c r="Q77" s="83"/>
    </row>
    <row r="78" spans="1:17" s="402" customFormat="1" ht="13.5" customHeight="1">
      <c r="A78" s="502" t="s">
        <v>731</v>
      </c>
      <c r="B78" s="503"/>
      <c r="C78" s="503"/>
      <c r="D78" s="504"/>
      <c r="E78" s="502" t="s">
        <v>732</v>
      </c>
      <c r="F78" s="503"/>
      <c r="G78" s="503"/>
      <c r="H78" s="504"/>
      <c r="I78" s="483" t="s">
        <v>733</v>
      </c>
      <c r="J78" s="484"/>
      <c r="K78" s="484"/>
      <c r="L78" s="485"/>
      <c r="M78" s="460" t="s">
        <v>190</v>
      </c>
      <c r="N78" s="486" t="s">
        <v>191</v>
      </c>
      <c r="O78" s="487"/>
      <c r="P78" s="488"/>
    </row>
    <row r="79" spans="1:17" s="402" customFormat="1" ht="13.5" customHeight="1">
      <c r="A79" s="461" t="s">
        <v>153</v>
      </c>
      <c r="B79" s="492" t="s">
        <v>154</v>
      </c>
      <c r="C79" s="493"/>
      <c r="D79" s="494"/>
      <c r="E79" s="461" t="s">
        <v>155</v>
      </c>
      <c r="F79" s="492" t="s">
        <v>156</v>
      </c>
      <c r="G79" s="493"/>
      <c r="H79" s="494"/>
      <c r="I79" s="460" t="s">
        <v>323</v>
      </c>
      <c r="J79" s="486" t="s">
        <v>324</v>
      </c>
      <c r="K79" s="487"/>
      <c r="L79" s="488"/>
      <c r="M79" s="460" t="s">
        <v>198</v>
      </c>
      <c r="N79" s="486" t="s">
        <v>199</v>
      </c>
      <c r="O79" s="487"/>
      <c r="P79" s="488"/>
      <c r="Q79" s="403"/>
    </row>
    <row r="80" spans="1:17" s="402" customFormat="1" ht="13.5" customHeight="1">
      <c r="A80" s="462" t="s">
        <v>159</v>
      </c>
      <c r="B80" s="486" t="s">
        <v>160</v>
      </c>
      <c r="C80" s="487"/>
      <c r="D80" s="488"/>
      <c r="E80" s="462" t="s">
        <v>161</v>
      </c>
      <c r="F80" s="486" t="s">
        <v>162</v>
      </c>
      <c r="G80" s="487"/>
      <c r="H80" s="488"/>
      <c r="I80" s="460" t="s">
        <v>329</v>
      </c>
      <c r="J80" s="486" t="s">
        <v>330</v>
      </c>
      <c r="K80" s="487"/>
      <c r="L80" s="488"/>
      <c r="M80" s="460" t="s">
        <v>206</v>
      </c>
      <c r="N80" s="486" t="s">
        <v>207</v>
      </c>
      <c r="O80" s="487"/>
      <c r="P80" s="488"/>
      <c r="Q80" s="403"/>
    </row>
    <row r="81" spans="1:17" s="402" customFormat="1" ht="13.5" customHeight="1">
      <c r="A81" s="462" t="s">
        <v>170</v>
      </c>
      <c r="B81" s="486" t="s">
        <v>171</v>
      </c>
      <c r="C81" s="487"/>
      <c r="D81" s="488"/>
      <c r="E81" s="462" t="s">
        <v>165</v>
      </c>
      <c r="F81" s="486" t="s">
        <v>166</v>
      </c>
      <c r="G81" s="487"/>
      <c r="H81" s="488"/>
      <c r="I81" s="460" t="s">
        <v>337</v>
      </c>
      <c r="J81" s="486" t="s">
        <v>338</v>
      </c>
      <c r="K81" s="487"/>
      <c r="L81" s="488"/>
      <c r="M81" s="463" t="s">
        <v>224</v>
      </c>
      <c r="N81" s="486" t="s">
        <v>225</v>
      </c>
      <c r="O81" s="487"/>
      <c r="P81" s="488"/>
      <c r="Q81" s="403"/>
    </row>
    <row r="82" spans="1:17" s="402" customFormat="1" ht="13.5" customHeight="1">
      <c r="A82" s="462" t="s">
        <v>174</v>
      </c>
      <c r="B82" s="486" t="s">
        <v>175</v>
      </c>
      <c r="C82" s="487"/>
      <c r="D82" s="488"/>
      <c r="E82" s="462" t="s">
        <v>176</v>
      </c>
      <c r="F82" s="486" t="s">
        <v>177</v>
      </c>
      <c r="G82" s="487"/>
      <c r="H82" s="488"/>
      <c r="I82" s="460" t="s">
        <v>151</v>
      </c>
      <c r="J82" s="486" t="s">
        <v>152</v>
      </c>
      <c r="K82" s="487"/>
      <c r="L82" s="488"/>
      <c r="M82" s="463" t="s">
        <v>735</v>
      </c>
      <c r="N82" s="486" t="s">
        <v>736</v>
      </c>
      <c r="O82" s="487"/>
      <c r="P82" s="488"/>
      <c r="Q82" s="403"/>
    </row>
    <row r="83" spans="1:17" s="402" customFormat="1" ht="13.5" customHeight="1">
      <c r="A83" s="462" t="s">
        <v>180</v>
      </c>
      <c r="B83" s="486" t="s">
        <v>181</v>
      </c>
      <c r="C83" s="487"/>
      <c r="D83" s="488"/>
      <c r="E83" s="462" t="s">
        <v>182</v>
      </c>
      <c r="F83" s="486" t="s">
        <v>183</v>
      </c>
      <c r="G83" s="487"/>
      <c r="H83" s="488"/>
      <c r="I83" s="460" t="s">
        <v>163</v>
      </c>
      <c r="J83" s="486" t="s">
        <v>164</v>
      </c>
      <c r="K83" s="487"/>
      <c r="L83" s="488"/>
      <c r="M83" s="463" t="s">
        <v>862</v>
      </c>
      <c r="N83" s="486" t="s">
        <v>863</v>
      </c>
      <c r="O83" s="487"/>
      <c r="P83" s="488"/>
      <c r="Q83" s="403"/>
    </row>
    <row r="84" spans="1:17" s="402" customFormat="1" ht="13.5" customHeight="1">
      <c r="A84" s="462" t="s">
        <v>186</v>
      </c>
      <c r="B84" s="486" t="s">
        <v>187</v>
      </c>
      <c r="C84" s="487"/>
      <c r="D84" s="488"/>
      <c r="E84" s="462" t="s">
        <v>196</v>
      </c>
      <c r="F84" s="486" t="s">
        <v>197</v>
      </c>
      <c r="G84" s="487"/>
      <c r="H84" s="488"/>
      <c r="I84" s="460" t="s">
        <v>167</v>
      </c>
      <c r="J84" s="486" t="s">
        <v>168</v>
      </c>
      <c r="K84" s="487"/>
      <c r="L84" s="488"/>
      <c r="M84" s="483" t="s">
        <v>737</v>
      </c>
      <c r="N84" s="484"/>
      <c r="O84" s="484"/>
      <c r="P84" s="485"/>
      <c r="Q84" s="403"/>
    </row>
    <row r="85" spans="1:17" s="402" customFormat="1" ht="13.5" customHeight="1">
      <c r="A85" s="462" t="s">
        <v>192</v>
      </c>
      <c r="B85" s="486" t="s">
        <v>193</v>
      </c>
      <c r="C85" s="487"/>
      <c r="D85" s="488"/>
      <c r="E85" s="462" t="s">
        <v>202</v>
      </c>
      <c r="F85" s="486" t="s">
        <v>203</v>
      </c>
      <c r="G85" s="487"/>
      <c r="H85" s="488"/>
      <c r="I85" s="460" t="s">
        <v>172</v>
      </c>
      <c r="J85" s="486" t="s">
        <v>173</v>
      </c>
      <c r="K85" s="487"/>
      <c r="L85" s="488"/>
      <c r="M85" s="464" t="s">
        <v>232</v>
      </c>
      <c r="N85" s="486" t="s">
        <v>233</v>
      </c>
      <c r="O85" s="487"/>
      <c r="P85" s="488"/>
      <c r="Q85" s="403"/>
    </row>
    <row r="86" spans="1:17" s="402" customFormat="1" ht="13.5" customHeight="1">
      <c r="A86" s="462" t="s">
        <v>194</v>
      </c>
      <c r="B86" s="486" t="s">
        <v>195</v>
      </c>
      <c r="C86" s="487"/>
      <c r="D86" s="488"/>
      <c r="E86" s="462" t="s">
        <v>210</v>
      </c>
      <c r="F86" s="486" t="s">
        <v>211</v>
      </c>
      <c r="G86" s="487"/>
      <c r="H86" s="488"/>
      <c r="I86" s="460" t="s">
        <v>178</v>
      </c>
      <c r="J86" s="486" t="s">
        <v>179</v>
      </c>
      <c r="K86" s="487"/>
      <c r="L86" s="488"/>
      <c r="M86" s="460" t="s">
        <v>242</v>
      </c>
      <c r="N86" s="486" t="s">
        <v>243</v>
      </c>
      <c r="O86" s="487"/>
      <c r="P86" s="488"/>
      <c r="Q86" s="403"/>
    </row>
    <row r="87" spans="1:17" s="402" customFormat="1" ht="13.5" customHeight="1">
      <c r="A87" s="462" t="s">
        <v>200</v>
      </c>
      <c r="B87" s="486" t="s">
        <v>201</v>
      </c>
      <c r="C87" s="487"/>
      <c r="D87" s="488"/>
      <c r="E87" s="462" t="s">
        <v>220</v>
      </c>
      <c r="F87" s="486" t="s">
        <v>221</v>
      </c>
      <c r="G87" s="487"/>
      <c r="H87" s="488"/>
      <c r="I87" s="460" t="s">
        <v>188</v>
      </c>
      <c r="J87" s="486" t="s">
        <v>189</v>
      </c>
      <c r="K87" s="487"/>
      <c r="L87" s="488"/>
      <c r="M87" s="460" t="s">
        <v>259</v>
      </c>
      <c r="N87" s="486" t="s">
        <v>260</v>
      </c>
      <c r="O87" s="487"/>
      <c r="P87" s="488"/>
      <c r="Q87" s="403"/>
    </row>
    <row r="88" spans="1:17" s="402" customFormat="1" ht="13.5" customHeight="1">
      <c r="A88" s="462" t="s">
        <v>208</v>
      </c>
      <c r="B88" s="486" t="s">
        <v>209</v>
      </c>
      <c r="C88" s="487"/>
      <c r="D88" s="488"/>
      <c r="E88" s="462" t="s">
        <v>236</v>
      </c>
      <c r="F88" s="489" t="s">
        <v>237</v>
      </c>
      <c r="G88" s="490"/>
      <c r="H88" s="491"/>
      <c r="I88" s="460" t="s">
        <v>204</v>
      </c>
      <c r="J88" s="486" t="s">
        <v>205</v>
      </c>
      <c r="K88" s="487"/>
      <c r="L88" s="488"/>
      <c r="M88" s="460" t="s">
        <v>270</v>
      </c>
      <c r="N88" s="486" t="s">
        <v>271</v>
      </c>
      <c r="O88" s="487"/>
      <c r="P88" s="488"/>
      <c r="Q88" s="403"/>
    </row>
    <row r="89" spans="1:17" s="402" customFormat="1" ht="13.5" customHeight="1">
      <c r="A89" s="462" t="s">
        <v>214</v>
      </c>
      <c r="B89" s="486" t="s">
        <v>215</v>
      </c>
      <c r="C89" s="487"/>
      <c r="D89" s="488"/>
      <c r="E89" s="462" t="s">
        <v>240</v>
      </c>
      <c r="F89" s="489" t="s">
        <v>241</v>
      </c>
      <c r="G89" s="490"/>
      <c r="H89" s="491"/>
      <c r="I89" s="460" t="s">
        <v>212</v>
      </c>
      <c r="J89" s="486" t="s">
        <v>213</v>
      </c>
      <c r="K89" s="487"/>
      <c r="L89" s="488"/>
      <c r="M89" s="460" t="s">
        <v>285</v>
      </c>
      <c r="N89" s="486" t="s">
        <v>286</v>
      </c>
      <c r="O89" s="487"/>
      <c r="P89" s="488"/>
      <c r="Q89" s="403"/>
    </row>
    <row r="90" spans="1:17" s="402" customFormat="1" ht="13.5" customHeight="1">
      <c r="A90" s="462" t="s">
        <v>218</v>
      </c>
      <c r="B90" s="486" t="s">
        <v>219</v>
      </c>
      <c r="C90" s="487"/>
      <c r="D90" s="488"/>
      <c r="E90" s="462" t="s">
        <v>246</v>
      </c>
      <c r="F90" s="489" t="s">
        <v>247</v>
      </c>
      <c r="G90" s="490"/>
      <c r="H90" s="491"/>
      <c r="I90" s="460" t="s">
        <v>216</v>
      </c>
      <c r="J90" s="486" t="s">
        <v>217</v>
      </c>
      <c r="K90" s="487"/>
      <c r="L90" s="488"/>
      <c r="M90" s="460" t="s">
        <v>294</v>
      </c>
      <c r="N90" s="486" t="s">
        <v>295</v>
      </c>
      <c r="O90" s="487"/>
      <c r="P90" s="488"/>
      <c r="Q90" s="403"/>
    </row>
    <row r="91" spans="1:17" s="402" customFormat="1" ht="13.5" customHeight="1">
      <c r="A91" s="462" t="s">
        <v>226</v>
      </c>
      <c r="B91" s="486" t="s">
        <v>227</v>
      </c>
      <c r="C91" s="487"/>
      <c r="D91" s="488"/>
      <c r="E91" s="462" t="s">
        <v>250</v>
      </c>
      <c r="F91" s="489" t="s">
        <v>251</v>
      </c>
      <c r="G91" s="490"/>
      <c r="H91" s="491"/>
      <c r="I91" s="460" t="s">
        <v>222</v>
      </c>
      <c r="J91" s="486" t="s">
        <v>223</v>
      </c>
      <c r="K91" s="487"/>
      <c r="L91" s="488"/>
      <c r="M91" s="460" t="s">
        <v>300</v>
      </c>
      <c r="N91" s="486" t="s">
        <v>301</v>
      </c>
      <c r="O91" s="487"/>
      <c r="P91" s="488"/>
      <c r="Q91" s="403"/>
    </row>
    <row r="92" spans="1:17" s="402" customFormat="1" ht="13.5" customHeight="1">
      <c r="A92" s="462" t="s">
        <v>230</v>
      </c>
      <c r="B92" s="486" t="s">
        <v>231</v>
      </c>
      <c r="C92" s="487"/>
      <c r="D92" s="488"/>
      <c r="E92" s="462" t="s">
        <v>256</v>
      </c>
      <c r="F92" s="489" t="s">
        <v>257</v>
      </c>
      <c r="G92" s="490"/>
      <c r="H92" s="491"/>
      <c r="I92" s="460" t="s">
        <v>228</v>
      </c>
      <c r="J92" s="486" t="s">
        <v>229</v>
      </c>
      <c r="K92" s="487"/>
      <c r="L92" s="488"/>
      <c r="M92" s="460" t="s">
        <v>309</v>
      </c>
      <c r="N92" s="486" t="s">
        <v>310</v>
      </c>
      <c r="O92" s="487"/>
      <c r="P92" s="488"/>
      <c r="Q92" s="403"/>
    </row>
    <row r="93" spans="1:17" s="402" customFormat="1" ht="13.5" customHeight="1">
      <c r="A93" s="462" t="s">
        <v>234</v>
      </c>
      <c r="B93" s="486" t="s">
        <v>235</v>
      </c>
      <c r="C93" s="487"/>
      <c r="D93" s="488"/>
      <c r="E93" s="462" t="s">
        <v>263</v>
      </c>
      <c r="F93" s="489" t="s">
        <v>264</v>
      </c>
      <c r="G93" s="490"/>
      <c r="H93" s="491"/>
      <c r="I93" s="460" t="s">
        <v>248</v>
      </c>
      <c r="J93" s="486" t="s">
        <v>249</v>
      </c>
      <c r="K93" s="487"/>
      <c r="L93" s="488"/>
      <c r="M93" s="460" t="s">
        <v>317</v>
      </c>
      <c r="N93" s="486" t="s">
        <v>318</v>
      </c>
      <c r="O93" s="487"/>
      <c r="P93" s="488"/>
      <c r="Q93" s="403"/>
    </row>
    <row r="94" spans="1:17" s="402" customFormat="1" ht="13.5" customHeight="1">
      <c r="A94" s="462" t="s">
        <v>238</v>
      </c>
      <c r="B94" s="486" t="s">
        <v>239</v>
      </c>
      <c r="C94" s="487"/>
      <c r="D94" s="488"/>
      <c r="E94" s="462" t="s">
        <v>267</v>
      </c>
      <c r="F94" s="489" t="s">
        <v>864</v>
      </c>
      <c r="G94" s="490"/>
      <c r="H94" s="491"/>
      <c r="I94" s="460" t="s">
        <v>252</v>
      </c>
      <c r="J94" s="486" t="s">
        <v>253</v>
      </c>
      <c r="K94" s="487"/>
      <c r="L94" s="488"/>
      <c r="M94" s="460" t="s">
        <v>327</v>
      </c>
      <c r="N94" s="486" t="s">
        <v>328</v>
      </c>
      <c r="O94" s="487"/>
      <c r="P94" s="488"/>
      <c r="Q94" s="403"/>
    </row>
    <row r="95" spans="1:17" s="402" customFormat="1" ht="13.5" customHeight="1">
      <c r="A95" s="462" t="s">
        <v>244</v>
      </c>
      <c r="B95" s="486" t="s">
        <v>245</v>
      </c>
      <c r="C95" s="487"/>
      <c r="D95" s="488"/>
      <c r="E95" s="462" t="s">
        <v>274</v>
      </c>
      <c r="F95" s="489" t="s">
        <v>275</v>
      </c>
      <c r="G95" s="490"/>
      <c r="H95" s="491"/>
      <c r="I95" s="460" t="s">
        <v>258</v>
      </c>
      <c r="J95" s="486" t="s">
        <v>738</v>
      </c>
      <c r="K95" s="487"/>
      <c r="L95" s="488"/>
      <c r="M95" s="460" t="s">
        <v>333</v>
      </c>
      <c r="N95" s="486" t="s">
        <v>334</v>
      </c>
      <c r="O95" s="487"/>
      <c r="P95" s="488"/>
      <c r="Q95" s="403"/>
    </row>
    <row r="96" spans="1:17" s="402" customFormat="1" ht="13.5" customHeight="1">
      <c r="A96" s="462" t="s">
        <v>254</v>
      </c>
      <c r="B96" s="486" t="s">
        <v>255</v>
      </c>
      <c r="C96" s="487"/>
      <c r="D96" s="488"/>
      <c r="E96" s="462" t="s">
        <v>276</v>
      </c>
      <c r="F96" s="489" t="s">
        <v>277</v>
      </c>
      <c r="G96" s="490"/>
      <c r="H96" s="491"/>
      <c r="I96" s="460" t="s">
        <v>268</v>
      </c>
      <c r="J96" s="486" t="s">
        <v>269</v>
      </c>
      <c r="K96" s="487"/>
      <c r="L96" s="488"/>
      <c r="M96" s="460" t="s">
        <v>550</v>
      </c>
      <c r="N96" s="486" t="s">
        <v>746</v>
      </c>
      <c r="O96" s="487"/>
      <c r="P96" s="488"/>
      <c r="Q96" s="403"/>
    </row>
    <row r="97" spans="1:17" s="402" customFormat="1" ht="13.5" customHeight="1">
      <c r="A97" s="462" t="s">
        <v>261</v>
      </c>
      <c r="B97" s="486" t="s">
        <v>262</v>
      </c>
      <c r="C97" s="487"/>
      <c r="D97" s="488"/>
      <c r="E97" s="462" t="s">
        <v>279</v>
      </c>
      <c r="F97" s="489" t="s">
        <v>280</v>
      </c>
      <c r="G97" s="490"/>
      <c r="H97" s="491"/>
      <c r="I97" s="460" t="s">
        <v>548</v>
      </c>
      <c r="J97" s="486" t="s">
        <v>739</v>
      </c>
      <c r="K97" s="487"/>
      <c r="L97" s="488"/>
      <c r="M97" s="460" t="s">
        <v>551</v>
      </c>
      <c r="N97" s="486" t="s">
        <v>750</v>
      </c>
      <c r="O97" s="487"/>
      <c r="P97" s="488"/>
      <c r="Q97" s="403"/>
    </row>
    <row r="98" spans="1:17" s="402" customFormat="1" ht="13.5" customHeight="1">
      <c r="A98" s="462" t="s">
        <v>265</v>
      </c>
      <c r="B98" s="486" t="s">
        <v>266</v>
      </c>
      <c r="C98" s="487"/>
      <c r="D98" s="488"/>
      <c r="E98" s="462" t="s">
        <v>283</v>
      </c>
      <c r="F98" s="489" t="s">
        <v>284</v>
      </c>
      <c r="G98" s="490"/>
      <c r="H98" s="491"/>
      <c r="I98" s="465" t="s">
        <v>549</v>
      </c>
      <c r="J98" s="486" t="s">
        <v>742</v>
      </c>
      <c r="K98" s="487"/>
      <c r="L98" s="488"/>
      <c r="M98" s="460" t="s">
        <v>752</v>
      </c>
      <c r="N98" s="486" t="s">
        <v>753</v>
      </c>
      <c r="O98" s="487"/>
      <c r="P98" s="488"/>
      <c r="Q98" s="403"/>
    </row>
    <row r="99" spans="1:17" s="402" customFormat="1" ht="13.5" customHeight="1">
      <c r="A99" s="462" t="s">
        <v>272</v>
      </c>
      <c r="B99" s="486" t="s">
        <v>273</v>
      </c>
      <c r="C99" s="487"/>
      <c r="D99" s="488"/>
      <c r="E99" s="462" t="s">
        <v>287</v>
      </c>
      <c r="F99" s="489" t="s">
        <v>741</v>
      </c>
      <c r="G99" s="490"/>
      <c r="H99" s="491"/>
      <c r="I99" s="460" t="s">
        <v>694</v>
      </c>
      <c r="J99" s="486" t="s">
        <v>609</v>
      </c>
      <c r="K99" s="487"/>
      <c r="L99" s="488"/>
      <c r="M99" s="466"/>
      <c r="N99" s="467"/>
      <c r="O99" s="467"/>
      <c r="P99" s="467"/>
      <c r="Q99" s="403"/>
    </row>
    <row r="100" spans="1:17" s="402" customFormat="1" ht="13.5" customHeight="1">
      <c r="A100" s="462" t="s">
        <v>278</v>
      </c>
      <c r="B100" s="486" t="s">
        <v>740</v>
      </c>
      <c r="C100" s="487"/>
      <c r="D100" s="488"/>
      <c r="E100" s="462" t="s">
        <v>288</v>
      </c>
      <c r="F100" s="489" t="s">
        <v>289</v>
      </c>
      <c r="G100" s="490"/>
      <c r="H100" s="491"/>
      <c r="I100" s="483" t="s">
        <v>745</v>
      </c>
      <c r="J100" s="484"/>
      <c r="K100" s="484"/>
      <c r="L100" s="485"/>
      <c r="M100" s="468"/>
      <c r="N100" s="469"/>
      <c r="O100" s="469"/>
      <c r="P100" s="469"/>
      <c r="Q100" s="403"/>
    </row>
    <row r="101" spans="1:17" s="402" customFormat="1" ht="13.5" customHeight="1">
      <c r="A101" s="462" t="s">
        <v>281</v>
      </c>
      <c r="B101" s="486" t="s">
        <v>282</v>
      </c>
      <c r="C101" s="487"/>
      <c r="D101" s="488"/>
      <c r="E101" s="470" t="s">
        <v>743</v>
      </c>
      <c r="F101" s="489" t="s">
        <v>744</v>
      </c>
      <c r="G101" s="490"/>
      <c r="H101" s="491"/>
      <c r="I101" s="463" t="s">
        <v>292</v>
      </c>
      <c r="J101" s="486" t="s">
        <v>293</v>
      </c>
      <c r="K101" s="487"/>
      <c r="L101" s="488"/>
      <c r="M101" s="468"/>
      <c r="N101" s="469"/>
      <c r="O101" s="469"/>
      <c r="P101" s="469"/>
      <c r="Q101" s="403"/>
    </row>
    <row r="102" spans="1:17" s="402" customFormat="1" ht="13.5" customHeight="1">
      <c r="A102" s="462" t="s">
        <v>290</v>
      </c>
      <c r="B102" s="486" t="s">
        <v>291</v>
      </c>
      <c r="C102" s="487"/>
      <c r="D102" s="488"/>
      <c r="E102" s="471" t="s">
        <v>298</v>
      </c>
      <c r="F102" s="489" t="s">
        <v>299</v>
      </c>
      <c r="G102" s="490"/>
      <c r="H102" s="491"/>
      <c r="I102" s="463" t="s">
        <v>296</v>
      </c>
      <c r="J102" s="486" t="s">
        <v>297</v>
      </c>
      <c r="K102" s="487"/>
      <c r="L102" s="487"/>
      <c r="M102" s="468"/>
      <c r="N102" s="469"/>
      <c r="O102" s="469"/>
      <c r="P102" s="469"/>
      <c r="Q102" s="403"/>
    </row>
    <row r="103" spans="1:17" s="402" customFormat="1" ht="13.5" customHeight="1">
      <c r="A103" s="472" t="s">
        <v>747</v>
      </c>
      <c r="B103" s="486" t="s">
        <v>748</v>
      </c>
      <c r="C103" s="487"/>
      <c r="D103" s="488"/>
      <c r="E103" s="462" t="s">
        <v>304</v>
      </c>
      <c r="F103" s="489" t="s">
        <v>749</v>
      </c>
      <c r="G103" s="490"/>
      <c r="H103" s="491"/>
      <c r="I103" s="463" t="s">
        <v>315</v>
      </c>
      <c r="J103" s="486" t="s">
        <v>756</v>
      </c>
      <c r="K103" s="487"/>
      <c r="L103" s="487"/>
      <c r="M103" s="468"/>
      <c r="N103" s="469"/>
      <c r="O103" s="469"/>
      <c r="P103" s="469"/>
      <c r="Q103" s="403"/>
    </row>
    <row r="104" spans="1:17" s="402" customFormat="1" ht="13.5" customHeight="1">
      <c r="A104" s="483" t="s">
        <v>751</v>
      </c>
      <c r="B104" s="484"/>
      <c r="C104" s="484"/>
      <c r="D104" s="485"/>
      <c r="E104" s="462" t="s">
        <v>307</v>
      </c>
      <c r="F104" s="489" t="s">
        <v>308</v>
      </c>
      <c r="G104" s="490"/>
      <c r="H104" s="491"/>
      <c r="I104" s="463" t="s">
        <v>319</v>
      </c>
      <c r="J104" s="486" t="s">
        <v>757</v>
      </c>
      <c r="K104" s="487"/>
      <c r="L104" s="488"/>
      <c r="M104" s="468"/>
      <c r="N104" s="497"/>
      <c r="O104" s="497"/>
      <c r="P104" s="497"/>
      <c r="Q104" s="403"/>
    </row>
    <row r="105" spans="1:17" s="402" customFormat="1" ht="13.5" customHeight="1">
      <c r="A105" s="461" t="s">
        <v>302</v>
      </c>
      <c r="B105" s="486" t="s">
        <v>303</v>
      </c>
      <c r="C105" s="487"/>
      <c r="D105" s="488"/>
      <c r="E105" s="472" t="s">
        <v>313</v>
      </c>
      <c r="F105" s="489" t="s">
        <v>314</v>
      </c>
      <c r="G105" s="490"/>
      <c r="H105" s="491"/>
      <c r="I105" s="463" t="s">
        <v>325</v>
      </c>
      <c r="J105" s="486" t="s">
        <v>759</v>
      </c>
      <c r="K105" s="487"/>
      <c r="L105" s="488"/>
      <c r="M105" s="468"/>
      <c r="N105" s="469"/>
      <c r="O105" s="469"/>
      <c r="P105" s="469"/>
      <c r="Q105" s="403"/>
    </row>
    <row r="106" spans="1:17" s="402" customFormat="1" ht="13.5" customHeight="1">
      <c r="A106" s="462" t="s">
        <v>305</v>
      </c>
      <c r="B106" s="486" t="s">
        <v>306</v>
      </c>
      <c r="C106" s="487"/>
      <c r="D106" s="488"/>
      <c r="E106" s="473" t="s">
        <v>754</v>
      </c>
      <c r="F106" s="489" t="s">
        <v>755</v>
      </c>
      <c r="G106" s="490"/>
      <c r="H106" s="491"/>
      <c r="I106" s="463" t="s">
        <v>331</v>
      </c>
      <c r="J106" s="486" t="s">
        <v>762</v>
      </c>
      <c r="K106" s="487"/>
      <c r="L106" s="488"/>
      <c r="M106" s="468"/>
      <c r="N106" s="469"/>
      <c r="O106" s="469"/>
      <c r="P106" s="469"/>
      <c r="Q106" s="403"/>
    </row>
    <row r="107" spans="1:17" s="402" customFormat="1" ht="13.5" customHeight="1">
      <c r="A107" s="462" t="s">
        <v>311</v>
      </c>
      <c r="B107" s="492" t="s">
        <v>312</v>
      </c>
      <c r="C107" s="493"/>
      <c r="D107" s="494"/>
      <c r="E107" s="473" t="s">
        <v>692</v>
      </c>
      <c r="F107" s="489" t="s">
        <v>758</v>
      </c>
      <c r="G107" s="490"/>
      <c r="H107" s="491"/>
      <c r="I107" s="463" t="s">
        <v>339</v>
      </c>
      <c r="J107" s="486" t="s">
        <v>765</v>
      </c>
      <c r="K107" s="487"/>
      <c r="L107" s="488"/>
      <c r="M107" s="468"/>
      <c r="N107" s="497"/>
      <c r="O107" s="497"/>
      <c r="P107" s="497"/>
      <c r="Q107" s="403"/>
    </row>
    <row r="108" spans="1:17" s="402" customFormat="1" ht="13.5" customHeight="1">
      <c r="A108" s="462" t="s">
        <v>321</v>
      </c>
      <c r="B108" s="486" t="s">
        <v>322</v>
      </c>
      <c r="C108" s="487"/>
      <c r="D108" s="488"/>
      <c r="E108" s="473" t="s">
        <v>760</v>
      </c>
      <c r="F108" s="489" t="s">
        <v>761</v>
      </c>
      <c r="G108" s="490"/>
      <c r="H108" s="491"/>
      <c r="I108" s="463" t="s">
        <v>343</v>
      </c>
      <c r="J108" s="486" t="s">
        <v>769</v>
      </c>
      <c r="K108" s="487"/>
      <c r="L108" s="488"/>
      <c r="M108" s="468"/>
      <c r="N108" s="497"/>
      <c r="O108" s="497"/>
      <c r="P108" s="497"/>
      <c r="Q108" s="403"/>
    </row>
    <row r="109" spans="1:17" s="402" customFormat="1" ht="13.5" customHeight="1">
      <c r="A109" s="462" t="s">
        <v>335</v>
      </c>
      <c r="B109" s="486" t="s">
        <v>336</v>
      </c>
      <c r="C109" s="487"/>
      <c r="D109" s="488"/>
      <c r="E109" s="473" t="s">
        <v>763</v>
      </c>
      <c r="F109" s="489" t="s">
        <v>764</v>
      </c>
      <c r="G109" s="490"/>
      <c r="H109" s="491"/>
      <c r="I109" s="460" t="s">
        <v>157</v>
      </c>
      <c r="J109" s="486" t="s">
        <v>158</v>
      </c>
      <c r="K109" s="487"/>
      <c r="L109" s="488"/>
      <c r="M109" s="474"/>
      <c r="N109" s="497"/>
      <c r="O109" s="497"/>
      <c r="P109" s="497"/>
      <c r="Q109" s="403"/>
    </row>
    <row r="110" spans="1:17" s="402" customFormat="1" ht="13.5" customHeight="1">
      <c r="A110" s="462" t="s">
        <v>341</v>
      </c>
      <c r="B110" s="486" t="s">
        <v>342</v>
      </c>
      <c r="C110" s="487"/>
      <c r="D110" s="487"/>
      <c r="E110" s="473" t="s">
        <v>767</v>
      </c>
      <c r="F110" s="489" t="s">
        <v>768</v>
      </c>
      <c r="G110" s="490"/>
      <c r="H110" s="491"/>
      <c r="I110" s="460" t="s">
        <v>169</v>
      </c>
      <c r="J110" s="486" t="s">
        <v>734</v>
      </c>
      <c r="K110" s="487"/>
      <c r="L110" s="488"/>
      <c r="M110" s="474"/>
      <c r="N110" s="497"/>
      <c r="O110" s="497"/>
      <c r="P110" s="497"/>
      <c r="Q110" s="403"/>
    </row>
    <row r="111" spans="1:17" s="402" customFormat="1" ht="13.5" customHeight="1">
      <c r="A111" s="462" t="s">
        <v>552</v>
      </c>
      <c r="B111" s="486" t="s">
        <v>766</v>
      </c>
      <c r="C111" s="487"/>
      <c r="D111" s="488"/>
      <c r="E111" s="470" t="s">
        <v>865</v>
      </c>
      <c r="F111" s="489" t="s">
        <v>866</v>
      </c>
      <c r="G111" s="490"/>
      <c r="H111" s="491"/>
      <c r="I111" s="460" t="s">
        <v>184</v>
      </c>
      <c r="J111" s="486" t="s">
        <v>185</v>
      </c>
      <c r="K111" s="487"/>
      <c r="L111" s="488"/>
      <c r="M111" s="474"/>
      <c r="N111" s="497"/>
      <c r="O111" s="497"/>
      <c r="P111" s="497"/>
      <c r="Q111" s="403"/>
    </row>
    <row r="112" spans="1:17" s="402" customFormat="1" ht="13.5" customHeight="1">
      <c r="A112" s="470" t="s">
        <v>859</v>
      </c>
      <c r="B112" s="486" t="s">
        <v>860</v>
      </c>
      <c r="C112" s="487"/>
      <c r="D112" s="488"/>
      <c r="E112" s="475"/>
      <c r="F112" s="476"/>
      <c r="G112" s="476"/>
      <c r="H112" s="476"/>
      <c r="I112" s="477"/>
      <c r="J112" s="476"/>
      <c r="K112" s="476"/>
      <c r="L112" s="476"/>
      <c r="M112" s="474"/>
      <c r="N112" s="497"/>
      <c r="O112" s="497"/>
      <c r="P112" s="497"/>
      <c r="Q112" s="403"/>
    </row>
    <row r="113" spans="1:17" s="459" customFormat="1">
      <c r="A113" s="475"/>
      <c r="B113" s="476"/>
      <c r="C113" s="476"/>
      <c r="D113" s="476"/>
      <c r="E113" s="478"/>
      <c r="F113" s="479"/>
      <c r="G113" s="479"/>
      <c r="H113" s="479"/>
      <c r="I113" s="474"/>
      <c r="J113" s="479"/>
      <c r="K113" s="479"/>
      <c r="L113" s="479"/>
      <c r="M113" s="474"/>
      <c r="N113" s="479"/>
      <c r="O113" s="479"/>
      <c r="P113" s="479"/>
      <c r="Q113" s="458"/>
    </row>
    <row r="114" spans="1:17" s="82" customFormat="1">
      <c r="A114" s="505" t="s">
        <v>922</v>
      </c>
      <c r="B114" s="505"/>
      <c r="C114" s="505"/>
      <c r="D114" s="505"/>
      <c r="E114" s="505"/>
      <c r="F114" s="505"/>
      <c r="G114" s="505"/>
      <c r="H114" s="505"/>
      <c r="I114" s="505"/>
      <c r="J114" s="505"/>
      <c r="K114" s="83"/>
      <c r="L114" s="83"/>
      <c r="M114" s="83"/>
      <c r="N114" s="83"/>
      <c r="O114" s="83"/>
      <c r="P114" s="83"/>
      <c r="Q114" s="83"/>
    </row>
    <row r="115" spans="1:17" s="404" customFormat="1">
      <c r="A115" s="482" t="s">
        <v>923</v>
      </c>
      <c r="B115" s="482"/>
      <c r="C115" s="482"/>
      <c r="D115" s="480">
        <v>71101</v>
      </c>
      <c r="E115" s="423" t="s">
        <v>610</v>
      </c>
      <c r="F115" s="1145"/>
      <c r="G115" s="1145"/>
      <c r="H115" s="1145"/>
      <c r="I115" s="1145"/>
      <c r="J115" s="1146"/>
      <c r="K115" s="481"/>
      <c r="L115" s="481"/>
      <c r="M115" s="481"/>
      <c r="N115" s="481"/>
      <c r="O115" s="481"/>
    </row>
    <row r="116" spans="1:17" s="404" customFormat="1">
      <c r="A116" s="482" t="s">
        <v>923</v>
      </c>
      <c r="B116" s="482"/>
      <c r="C116" s="482"/>
      <c r="D116" s="480">
        <v>71102</v>
      </c>
      <c r="E116" s="423" t="s">
        <v>611</v>
      </c>
      <c r="F116" s="1145"/>
      <c r="G116" s="1145"/>
      <c r="H116" s="1145"/>
      <c r="I116" s="1145"/>
      <c r="J116" s="1146"/>
      <c r="K116" s="481"/>
      <c r="L116" s="481"/>
      <c r="M116" s="481"/>
      <c r="N116" s="481"/>
      <c r="O116" s="481"/>
    </row>
    <row r="117" spans="1:17" s="404" customFormat="1">
      <c r="A117" s="482" t="s">
        <v>923</v>
      </c>
      <c r="B117" s="482"/>
      <c r="C117" s="482"/>
      <c r="D117" s="480">
        <v>71103</v>
      </c>
      <c r="E117" s="423" t="s">
        <v>612</v>
      </c>
      <c r="F117" s="1145"/>
      <c r="G117" s="1145"/>
      <c r="H117" s="1145"/>
      <c r="I117" s="1145"/>
      <c r="J117" s="1146"/>
      <c r="K117" s="481"/>
      <c r="L117" s="481"/>
      <c r="M117" s="481"/>
      <c r="N117" s="481"/>
      <c r="O117" s="481"/>
    </row>
    <row r="118" spans="1:17" s="404" customFormat="1">
      <c r="A118" s="482" t="s">
        <v>923</v>
      </c>
      <c r="B118" s="482"/>
      <c r="C118" s="482"/>
      <c r="D118" s="480">
        <v>71104</v>
      </c>
      <c r="E118" s="423" t="s">
        <v>930</v>
      </c>
      <c r="F118" s="1145"/>
      <c r="G118" s="1145"/>
      <c r="H118" s="1145"/>
      <c r="I118" s="1145"/>
      <c r="J118" s="1146"/>
      <c r="K118" s="481"/>
      <c r="L118" s="481"/>
      <c r="M118" s="481"/>
      <c r="N118" s="481"/>
      <c r="O118" s="481"/>
    </row>
    <row r="119" spans="1:17" s="404" customFormat="1">
      <c r="A119" s="482" t="s">
        <v>923</v>
      </c>
      <c r="B119" s="482"/>
      <c r="C119" s="482"/>
      <c r="D119" s="480">
        <v>71105</v>
      </c>
      <c r="E119" s="423" t="s">
        <v>613</v>
      </c>
      <c r="F119" s="1145"/>
      <c r="G119" s="1145"/>
      <c r="H119" s="1145"/>
      <c r="I119" s="1145"/>
      <c r="J119" s="1146"/>
      <c r="K119" s="481"/>
      <c r="L119" s="481"/>
      <c r="M119" s="481"/>
      <c r="N119" s="481"/>
      <c r="O119" s="481"/>
    </row>
    <row r="120" spans="1:17" s="404" customFormat="1">
      <c r="A120" s="482" t="s">
        <v>923</v>
      </c>
      <c r="B120" s="482"/>
      <c r="C120" s="482"/>
      <c r="D120" s="480">
        <v>71107</v>
      </c>
      <c r="E120" s="423" t="s">
        <v>614</v>
      </c>
      <c r="F120" s="1145"/>
      <c r="G120" s="1145"/>
      <c r="H120" s="1145"/>
      <c r="I120" s="1145"/>
      <c r="J120" s="1146"/>
      <c r="K120" s="481"/>
      <c r="L120" s="481"/>
      <c r="M120" s="481"/>
      <c r="N120" s="481"/>
      <c r="O120" s="481"/>
    </row>
    <row r="121" spans="1:17" s="404" customFormat="1">
      <c r="A121" s="482" t="s">
        <v>923</v>
      </c>
      <c r="B121" s="482"/>
      <c r="C121" s="482"/>
      <c r="D121" s="480">
        <v>71108</v>
      </c>
      <c r="E121" s="423" t="s">
        <v>630</v>
      </c>
      <c r="F121" s="1145"/>
      <c r="G121" s="1145"/>
      <c r="H121" s="1145"/>
      <c r="I121" s="1145"/>
      <c r="J121" s="1146"/>
      <c r="K121" s="481"/>
      <c r="L121" s="481"/>
      <c r="M121" s="481"/>
      <c r="N121" s="481"/>
      <c r="O121" s="481"/>
    </row>
    <row r="122" spans="1:17" s="404" customFormat="1">
      <c r="A122" s="482" t="s">
        <v>923</v>
      </c>
      <c r="B122" s="482"/>
      <c r="C122" s="482"/>
      <c r="D122" s="480" t="s">
        <v>812</v>
      </c>
      <c r="E122" s="423" t="s">
        <v>813</v>
      </c>
      <c r="F122" s="1145"/>
      <c r="G122" s="1145"/>
      <c r="H122" s="1145"/>
      <c r="I122" s="1145"/>
      <c r="J122" s="1146"/>
      <c r="K122" s="481"/>
      <c r="L122" s="481"/>
      <c r="M122" s="481"/>
      <c r="N122" s="481"/>
      <c r="O122" s="481"/>
    </row>
    <row r="123" spans="1:17" s="404" customFormat="1">
      <c r="A123" s="482" t="s">
        <v>923</v>
      </c>
      <c r="B123" s="482"/>
      <c r="C123" s="482"/>
      <c r="D123" s="480" t="s">
        <v>880</v>
      </c>
      <c r="E123" s="423" t="s">
        <v>881</v>
      </c>
      <c r="F123" s="1145"/>
      <c r="G123" s="1145"/>
      <c r="H123" s="1145"/>
      <c r="I123" s="1145"/>
      <c r="J123" s="1146"/>
      <c r="K123" s="481"/>
      <c r="L123" s="481"/>
      <c r="M123" s="481"/>
      <c r="N123" s="481"/>
      <c r="O123" s="481"/>
    </row>
    <row r="124" spans="1:17" s="404" customFormat="1">
      <c r="A124" s="482" t="s">
        <v>923</v>
      </c>
      <c r="B124" s="482"/>
      <c r="C124" s="482"/>
      <c r="D124" s="480">
        <v>71201</v>
      </c>
      <c r="E124" s="423" t="s">
        <v>615</v>
      </c>
      <c r="F124" s="1145"/>
      <c r="G124" s="1145"/>
      <c r="H124" s="1145"/>
      <c r="I124" s="1145"/>
      <c r="J124" s="1146"/>
      <c r="K124" s="481"/>
      <c r="L124" s="481"/>
      <c r="M124" s="481"/>
      <c r="N124" s="481"/>
      <c r="O124" s="481"/>
    </row>
    <row r="125" spans="1:17" s="404" customFormat="1">
      <c r="A125" s="482" t="s">
        <v>923</v>
      </c>
      <c r="B125" s="482"/>
      <c r="C125" s="482"/>
      <c r="D125" s="480">
        <v>71202</v>
      </c>
      <c r="E125" s="423" t="s">
        <v>534</v>
      </c>
      <c r="F125" s="1145"/>
      <c r="G125" s="1145"/>
      <c r="H125" s="1145"/>
      <c r="I125" s="1145"/>
      <c r="J125" s="1146"/>
      <c r="K125" s="481"/>
      <c r="L125" s="481"/>
      <c r="M125" s="481"/>
      <c r="N125" s="481"/>
      <c r="O125" s="481"/>
    </row>
    <row r="126" spans="1:17" s="404" customFormat="1">
      <c r="A126" s="482" t="s">
        <v>923</v>
      </c>
      <c r="B126" s="482"/>
      <c r="C126" s="482"/>
      <c r="D126" s="480">
        <v>71203</v>
      </c>
      <c r="E126" s="423" t="s">
        <v>535</v>
      </c>
      <c r="F126" s="1145"/>
      <c r="G126" s="1145"/>
      <c r="H126" s="1145"/>
      <c r="I126" s="1145"/>
      <c r="J126" s="1146"/>
      <c r="K126" s="481"/>
      <c r="L126" s="481"/>
      <c r="M126" s="481"/>
      <c r="N126" s="481"/>
      <c r="O126" s="481"/>
    </row>
    <row r="127" spans="1:17" s="404" customFormat="1">
      <c r="A127" s="482" t="s">
        <v>923</v>
      </c>
      <c r="B127" s="482"/>
      <c r="C127" s="482"/>
      <c r="D127" s="480">
        <v>71204</v>
      </c>
      <c r="E127" s="423" t="s">
        <v>616</v>
      </c>
      <c r="F127" s="1145"/>
      <c r="G127" s="1145"/>
      <c r="H127" s="1145"/>
      <c r="I127" s="1145"/>
      <c r="J127" s="1146"/>
      <c r="K127" s="481"/>
      <c r="L127" s="481"/>
      <c r="M127" s="481"/>
      <c r="N127" s="481"/>
      <c r="O127" s="481"/>
    </row>
    <row r="128" spans="1:17" s="404" customFormat="1">
      <c r="A128" s="482" t="s">
        <v>923</v>
      </c>
      <c r="B128" s="482"/>
      <c r="C128" s="482"/>
      <c r="D128" s="480">
        <v>71205</v>
      </c>
      <c r="E128" s="423" t="s">
        <v>971</v>
      </c>
      <c r="F128" s="1145"/>
      <c r="G128" s="1145"/>
      <c r="H128" s="1145"/>
      <c r="I128" s="1145"/>
      <c r="J128" s="1146"/>
      <c r="K128" s="481"/>
      <c r="L128" s="481"/>
      <c r="M128" s="481"/>
      <c r="N128" s="481"/>
      <c r="O128" s="481"/>
    </row>
    <row r="129" spans="1:16" s="404" customFormat="1">
      <c r="A129" s="482" t="s">
        <v>923</v>
      </c>
      <c r="B129" s="482"/>
      <c r="C129" s="482"/>
      <c r="D129" s="480">
        <v>71206</v>
      </c>
      <c r="E129" s="423" t="s">
        <v>974</v>
      </c>
      <c r="F129" s="1145"/>
      <c r="G129" s="1145"/>
      <c r="H129" s="1145"/>
      <c r="I129" s="1145"/>
      <c r="J129" s="1146"/>
      <c r="K129" s="481"/>
      <c r="L129" s="481"/>
      <c r="M129" s="481"/>
      <c r="N129" s="481"/>
      <c r="O129" s="481"/>
    </row>
    <row r="130" spans="1:16" s="404" customFormat="1">
      <c r="A130" s="482" t="s">
        <v>923</v>
      </c>
      <c r="B130" s="482"/>
      <c r="C130" s="482"/>
      <c r="D130" s="480">
        <v>71207</v>
      </c>
      <c r="E130" s="423" t="s">
        <v>977</v>
      </c>
      <c r="F130" s="1145"/>
      <c r="G130" s="1145"/>
      <c r="H130" s="1145"/>
      <c r="I130" s="1145"/>
      <c r="J130" s="1146"/>
      <c r="K130" s="481"/>
      <c r="L130" s="481"/>
      <c r="M130" s="481"/>
      <c r="N130" s="481"/>
      <c r="O130" s="481"/>
    </row>
    <row r="131" spans="1:16">
      <c r="A131" s="482" t="s">
        <v>923</v>
      </c>
      <c r="B131" s="482"/>
      <c r="C131" s="482"/>
      <c r="D131" s="480">
        <v>71208</v>
      </c>
      <c r="E131" s="423" t="s">
        <v>980</v>
      </c>
      <c r="F131" s="1145"/>
      <c r="G131" s="1145"/>
      <c r="H131" s="1145"/>
      <c r="I131" s="1145"/>
      <c r="J131" s="1146"/>
      <c r="K131" s="481"/>
      <c r="L131" s="481"/>
      <c r="M131" s="481"/>
      <c r="N131" s="481"/>
      <c r="O131" s="481"/>
      <c r="P131" s="404"/>
    </row>
    <row r="132" spans="1:16">
      <c r="A132" s="482" t="s">
        <v>923</v>
      </c>
      <c r="B132" s="482"/>
      <c r="C132" s="482"/>
      <c r="D132" s="480" t="s">
        <v>816</v>
      </c>
      <c r="E132" s="423" t="s">
        <v>817</v>
      </c>
      <c r="F132" s="1145"/>
      <c r="G132" s="1145"/>
      <c r="H132" s="1145"/>
      <c r="I132" s="1145"/>
      <c r="J132" s="1146"/>
      <c r="K132" s="481"/>
      <c r="L132" s="481"/>
      <c r="M132" s="481"/>
      <c r="N132" s="481"/>
      <c r="O132" s="481"/>
    </row>
    <row r="133" spans="1:16">
      <c r="A133" s="482" t="s">
        <v>923</v>
      </c>
      <c r="B133" s="482"/>
      <c r="C133" s="482"/>
      <c r="D133" s="480" t="s">
        <v>818</v>
      </c>
      <c r="E133" s="423" t="s">
        <v>900</v>
      </c>
      <c r="F133" s="1145"/>
      <c r="G133" s="1145"/>
      <c r="H133" s="1145"/>
      <c r="I133" s="1145"/>
      <c r="J133" s="1146"/>
      <c r="K133" s="481"/>
      <c r="L133" s="481"/>
      <c r="M133" s="481"/>
      <c r="N133" s="481"/>
      <c r="O133" s="481"/>
    </row>
    <row r="134" spans="1:16">
      <c r="A134" s="482" t="s">
        <v>923</v>
      </c>
      <c r="B134" s="482"/>
      <c r="C134" s="482"/>
      <c r="D134" s="480">
        <v>71301</v>
      </c>
      <c r="E134" s="423" t="s">
        <v>986</v>
      </c>
      <c r="F134" s="1145"/>
      <c r="G134" s="1145"/>
      <c r="H134" s="1145"/>
      <c r="I134" s="1145"/>
      <c r="J134" s="1146"/>
      <c r="K134" s="481"/>
      <c r="L134" s="481"/>
      <c r="M134" s="481"/>
      <c r="N134" s="481"/>
      <c r="O134" s="481"/>
    </row>
    <row r="135" spans="1:16">
      <c r="A135" s="482" t="s">
        <v>923</v>
      </c>
      <c r="B135" s="482"/>
      <c r="C135" s="482"/>
      <c r="D135" s="480">
        <v>71302</v>
      </c>
      <c r="E135" s="423" t="s">
        <v>536</v>
      </c>
      <c r="F135" s="1145"/>
      <c r="G135" s="1145"/>
      <c r="H135" s="1145"/>
      <c r="I135" s="1145"/>
      <c r="J135" s="1146"/>
      <c r="K135" s="481"/>
      <c r="L135" s="481"/>
      <c r="M135" s="481"/>
      <c r="N135" s="481"/>
      <c r="O135" s="481"/>
    </row>
    <row r="136" spans="1:16">
      <c r="A136" s="482" t="s">
        <v>923</v>
      </c>
      <c r="B136" s="482"/>
      <c r="C136" s="482"/>
      <c r="D136" s="480">
        <v>71303</v>
      </c>
      <c r="E136" s="423" t="s">
        <v>989</v>
      </c>
      <c r="F136" s="1145"/>
      <c r="G136" s="1145"/>
      <c r="H136" s="1145"/>
      <c r="I136" s="1145"/>
      <c r="J136" s="1146"/>
      <c r="K136" s="481"/>
      <c r="L136" s="481"/>
      <c r="M136" s="481"/>
      <c r="N136" s="481"/>
      <c r="O136" s="481"/>
    </row>
    <row r="137" spans="1:16">
      <c r="A137" s="482" t="s">
        <v>923</v>
      </c>
      <c r="B137" s="482"/>
      <c r="C137" s="482"/>
      <c r="D137" s="480">
        <v>71304</v>
      </c>
      <c r="E137" s="423" t="s">
        <v>618</v>
      </c>
      <c r="F137" s="1145"/>
      <c r="G137" s="1145"/>
      <c r="H137" s="1145"/>
      <c r="I137" s="1145"/>
      <c r="J137" s="1146"/>
      <c r="K137" s="481"/>
      <c r="L137" s="481"/>
      <c r="M137" s="481"/>
      <c r="N137" s="481"/>
      <c r="O137" s="481"/>
    </row>
    <row r="138" spans="1:16">
      <c r="A138" s="482" t="s">
        <v>923</v>
      </c>
      <c r="B138" s="482"/>
      <c r="C138" s="482"/>
      <c r="D138" s="480">
        <v>71305</v>
      </c>
      <c r="E138" s="423" t="s">
        <v>931</v>
      </c>
      <c r="F138" s="1145"/>
      <c r="G138" s="1145"/>
      <c r="H138" s="1145"/>
      <c r="I138" s="1145"/>
      <c r="J138" s="1146"/>
      <c r="K138" s="481"/>
      <c r="L138" s="481"/>
      <c r="M138" s="481"/>
      <c r="N138" s="481"/>
      <c r="O138" s="481"/>
    </row>
    <row r="139" spans="1:16">
      <c r="A139" s="482" t="s">
        <v>923</v>
      </c>
      <c r="B139" s="482"/>
      <c r="C139" s="482"/>
      <c r="D139" s="480" t="s">
        <v>819</v>
      </c>
      <c r="E139" s="423" t="s">
        <v>907</v>
      </c>
      <c r="F139" s="1145"/>
      <c r="G139" s="1145"/>
      <c r="H139" s="1145"/>
      <c r="I139" s="1145"/>
      <c r="J139" s="1146"/>
      <c r="K139" s="481"/>
      <c r="L139" s="481"/>
      <c r="M139" s="481"/>
      <c r="N139" s="481"/>
      <c r="O139" s="481"/>
    </row>
    <row r="140" spans="1:16">
      <c r="A140" s="482" t="s">
        <v>923</v>
      </c>
      <c r="B140" s="482"/>
      <c r="C140" s="482"/>
      <c r="D140" s="480" t="s">
        <v>908</v>
      </c>
      <c r="E140" s="423" t="s">
        <v>909</v>
      </c>
      <c r="F140" s="1145"/>
      <c r="G140" s="1145"/>
      <c r="H140" s="1145"/>
      <c r="I140" s="1145"/>
      <c r="J140" s="1146"/>
      <c r="K140" s="481"/>
      <c r="L140" s="481"/>
      <c r="M140" s="481"/>
      <c r="N140" s="481"/>
      <c r="O140" s="481"/>
    </row>
    <row r="141" spans="1:16">
      <c r="A141" s="482" t="s">
        <v>923</v>
      </c>
      <c r="B141" s="482"/>
      <c r="C141" s="482"/>
      <c r="D141" s="480" t="s">
        <v>910</v>
      </c>
      <c r="E141" s="423" t="s">
        <v>911</v>
      </c>
      <c r="F141" s="1145"/>
      <c r="G141" s="1145"/>
      <c r="H141" s="1145"/>
      <c r="I141" s="1145"/>
      <c r="J141" s="1146"/>
      <c r="K141" s="481"/>
      <c r="L141" s="481"/>
      <c r="M141" s="481"/>
      <c r="N141" s="481"/>
      <c r="O141" s="481"/>
    </row>
    <row r="142" spans="1:16">
      <c r="A142" s="482" t="s">
        <v>923</v>
      </c>
      <c r="B142" s="482"/>
      <c r="C142" s="482"/>
      <c r="D142" s="480">
        <v>71401</v>
      </c>
      <c r="E142" s="423" t="s">
        <v>996</v>
      </c>
      <c r="F142" s="1145"/>
      <c r="G142" s="1145"/>
      <c r="H142" s="1145"/>
      <c r="I142" s="1145"/>
      <c r="J142" s="1146"/>
      <c r="K142" s="481"/>
      <c r="L142" s="481"/>
      <c r="M142" s="481"/>
      <c r="N142" s="481"/>
      <c r="O142" s="481"/>
    </row>
    <row r="143" spans="1:16">
      <c r="A143" s="482" t="s">
        <v>923</v>
      </c>
      <c r="B143" s="482"/>
      <c r="C143" s="482"/>
      <c r="D143" s="480">
        <v>71402</v>
      </c>
      <c r="E143" s="423" t="s">
        <v>619</v>
      </c>
      <c r="F143" s="1145"/>
      <c r="G143" s="1145"/>
      <c r="H143" s="1145"/>
      <c r="I143" s="1145"/>
      <c r="J143" s="1146"/>
      <c r="K143" s="481"/>
      <c r="L143" s="481"/>
      <c r="M143" s="481"/>
      <c r="N143" s="481"/>
      <c r="O143" s="481"/>
    </row>
    <row r="144" spans="1:16">
      <c r="A144" s="482" t="s">
        <v>923</v>
      </c>
      <c r="B144" s="482"/>
      <c r="C144" s="482"/>
      <c r="D144" s="480">
        <v>71403</v>
      </c>
      <c r="E144" s="423" t="s">
        <v>620</v>
      </c>
      <c r="F144" s="1145"/>
      <c r="G144" s="1145"/>
      <c r="H144" s="1145"/>
      <c r="I144" s="1145"/>
      <c r="J144" s="1146"/>
      <c r="K144" s="481"/>
      <c r="L144" s="481"/>
      <c r="M144" s="481"/>
      <c r="N144" s="481"/>
      <c r="O144" s="481"/>
    </row>
    <row r="145" spans="1:15">
      <c r="A145" s="482" t="s">
        <v>923</v>
      </c>
      <c r="B145" s="482"/>
      <c r="C145" s="482"/>
      <c r="D145" s="480">
        <v>71404</v>
      </c>
      <c r="E145" s="423" t="s">
        <v>537</v>
      </c>
      <c r="F145" s="1145"/>
      <c r="G145" s="1145"/>
      <c r="H145" s="1145"/>
      <c r="I145" s="1145"/>
      <c r="J145" s="1146"/>
      <c r="K145" s="481"/>
      <c r="L145" s="481"/>
      <c r="M145" s="481"/>
      <c r="N145" s="481"/>
      <c r="O145" s="481"/>
    </row>
    <row r="146" spans="1:15">
      <c r="A146" s="482" t="s">
        <v>923</v>
      </c>
      <c r="B146" s="482"/>
      <c r="C146" s="482"/>
      <c r="D146" s="480">
        <v>71405</v>
      </c>
      <c r="E146" s="423" t="s">
        <v>538</v>
      </c>
      <c r="F146" s="1145"/>
      <c r="G146" s="1145"/>
      <c r="H146" s="1145"/>
      <c r="I146" s="1145"/>
      <c r="J146" s="1146"/>
      <c r="K146" s="481"/>
      <c r="L146" s="481"/>
      <c r="M146" s="481"/>
      <c r="N146" s="481"/>
      <c r="O146" s="481"/>
    </row>
    <row r="147" spans="1:15">
      <c r="A147" s="482" t="s">
        <v>923</v>
      </c>
      <c r="B147" s="482"/>
      <c r="C147" s="482"/>
      <c r="D147" s="480">
        <v>71406</v>
      </c>
      <c r="E147" s="423" t="s">
        <v>1005</v>
      </c>
      <c r="F147" s="1145"/>
      <c r="G147" s="1145"/>
      <c r="H147" s="1145"/>
      <c r="I147" s="1145"/>
      <c r="J147" s="1146"/>
      <c r="K147" s="481"/>
      <c r="L147" s="481"/>
      <c r="M147" s="481"/>
      <c r="N147" s="481"/>
      <c r="O147" s="481"/>
    </row>
    <row r="148" spans="1:15">
      <c r="A148" s="482" t="s">
        <v>923</v>
      </c>
      <c r="B148" s="482"/>
      <c r="C148" s="482"/>
      <c r="D148" s="480">
        <v>71407</v>
      </c>
      <c r="E148" s="423" t="s">
        <v>1007</v>
      </c>
      <c r="F148" s="1145"/>
      <c r="G148" s="1145"/>
      <c r="H148" s="1145"/>
      <c r="I148" s="1145"/>
      <c r="J148" s="1146"/>
      <c r="K148" s="481"/>
      <c r="L148" s="481"/>
      <c r="M148" s="481"/>
      <c r="N148" s="481"/>
      <c r="O148" s="481"/>
    </row>
    <row r="149" spans="1:15">
      <c r="A149" s="482" t="s">
        <v>923</v>
      </c>
      <c r="B149" s="482"/>
      <c r="C149" s="482"/>
      <c r="D149" s="480">
        <v>71408</v>
      </c>
      <c r="E149" s="423" t="s">
        <v>621</v>
      </c>
      <c r="F149" s="1145"/>
      <c r="G149" s="1145"/>
      <c r="H149" s="1145"/>
      <c r="I149" s="1145"/>
      <c r="J149" s="1146"/>
      <c r="K149" s="481"/>
      <c r="L149" s="481"/>
      <c r="M149" s="481"/>
      <c r="N149" s="481"/>
      <c r="O149" s="481"/>
    </row>
    <row r="150" spans="1:15">
      <c r="A150" s="482" t="s">
        <v>923</v>
      </c>
      <c r="B150" s="482"/>
      <c r="C150" s="482"/>
      <c r="D150" s="480" t="s">
        <v>873</v>
      </c>
      <c r="E150" s="423" t="s">
        <v>874</v>
      </c>
      <c r="F150" s="1145"/>
      <c r="G150" s="1145"/>
      <c r="H150" s="1145"/>
      <c r="I150" s="1145"/>
      <c r="J150" s="1146"/>
      <c r="K150" s="481"/>
      <c r="L150" s="481"/>
      <c r="M150" s="481"/>
      <c r="N150" s="481"/>
      <c r="O150" s="481"/>
    </row>
    <row r="151" spans="1:15">
      <c r="A151" s="482" t="s">
        <v>923</v>
      </c>
      <c r="B151" s="482"/>
      <c r="C151" s="482"/>
      <c r="D151" s="480" t="s">
        <v>875</v>
      </c>
      <c r="E151" s="423" t="s">
        <v>876</v>
      </c>
      <c r="F151" s="1145"/>
      <c r="G151" s="1145"/>
      <c r="H151" s="1145"/>
      <c r="I151" s="1145"/>
      <c r="J151" s="1146"/>
      <c r="K151" s="481"/>
      <c r="L151" s="481"/>
      <c r="M151" s="481"/>
      <c r="N151" s="481"/>
      <c r="O151" s="481"/>
    </row>
    <row r="152" spans="1:15">
      <c r="A152" s="482" t="s">
        <v>923</v>
      </c>
      <c r="B152" s="482"/>
      <c r="C152" s="482"/>
      <c r="D152" s="480">
        <v>71501</v>
      </c>
      <c r="E152" s="423" t="s">
        <v>622</v>
      </c>
      <c r="F152" s="1145"/>
      <c r="G152" s="1145"/>
      <c r="H152" s="1145"/>
      <c r="I152" s="1145"/>
      <c r="J152" s="1146"/>
      <c r="K152" s="481"/>
      <c r="L152" s="481"/>
      <c r="M152" s="481"/>
      <c r="N152" s="481"/>
      <c r="O152" s="481"/>
    </row>
    <row r="153" spans="1:15">
      <c r="A153" s="482" t="s">
        <v>923</v>
      </c>
      <c r="B153" s="482"/>
      <c r="C153" s="482"/>
      <c r="D153" s="480">
        <v>71502</v>
      </c>
      <c r="E153" s="423" t="s">
        <v>1012</v>
      </c>
      <c r="F153" s="1145"/>
      <c r="G153" s="1145"/>
      <c r="H153" s="1145"/>
      <c r="I153" s="1145"/>
      <c r="J153" s="1146"/>
      <c r="K153" s="481"/>
      <c r="L153" s="481"/>
      <c r="M153" s="481"/>
      <c r="N153" s="481"/>
      <c r="O153" s="481"/>
    </row>
    <row r="154" spans="1:15">
      <c r="A154" s="482" t="s">
        <v>923</v>
      </c>
      <c r="B154" s="482"/>
      <c r="C154" s="482"/>
      <c r="D154" s="480">
        <v>71503</v>
      </c>
      <c r="E154" s="423" t="s">
        <v>924</v>
      </c>
      <c r="F154" s="1145"/>
      <c r="G154" s="1145"/>
      <c r="H154" s="1145"/>
      <c r="I154" s="1145"/>
      <c r="J154" s="1146"/>
      <c r="K154" s="481"/>
      <c r="L154" s="481"/>
      <c r="M154" s="481"/>
      <c r="N154" s="481"/>
      <c r="O154" s="481"/>
    </row>
    <row r="155" spans="1:15">
      <c r="A155" s="482" t="s">
        <v>923</v>
      </c>
      <c r="B155" s="482"/>
      <c r="C155" s="482"/>
      <c r="D155" s="480">
        <v>71504</v>
      </c>
      <c r="E155" s="423" t="s">
        <v>623</v>
      </c>
      <c r="F155" s="1145"/>
      <c r="G155" s="1145"/>
      <c r="H155" s="1145"/>
      <c r="I155" s="1145"/>
      <c r="J155" s="1146"/>
      <c r="K155" s="481"/>
      <c r="L155" s="481"/>
      <c r="M155" s="481"/>
      <c r="N155" s="481"/>
      <c r="O155" s="481"/>
    </row>
    <row r="156" spans="1:15">
      <c r="A156" s="482" t="s">
        <v>923</v>
      </c>
      <c r="B156" s="482"/>
      <c r="C156" s="482"/>
      <c r="D156" s="480">
        <v>71505</v>
      </c>
      <c r="E156" s="423" t="s">
        <v>1014</v>
      </c>
      <c r="F156" s="1145"/>
      <c r="G156" s="1145"/>
      <c r="H156" s="1145"/>
      <c r="I156" s="1145"/>
      <c r="J156" s="1146"/>
      <c r="K156" s="481"/>
      <c r="L156" s="481"/>
      <c r="M156" s="481"/>
      <c r="N156" s="481"/>
      <c r="O156" s="481"/>
    </row>
    <row r="157" spans="1:15">
      <c r="A157" s="482" t="s">
        <v>923</v>
      </c>
      <c r="B157" s="482"/>
      <c r="C157" s="482"/>
      <c r="D157" s="480">
        <v>71506</v>
      </c>
      <c r="E157" s="423" t="s">
        <v>1017</v>
      </c>
      <c r="F157" s="1145"/>
      <c r="G157" s="1145"/>
      <c r="H157" s="1145"/>
      <c r="I157" s="1145"/>
      <c r="J157" s="1146"/>
      <c r="K157" s="481"/>
      <c r="L157" s="481"/>
      <c r="M157" s="481"/>
      <c r="N157" s="481"/>
      <c r="O157" s="481"/>
    </row>
    <row r="158" spans="1:15">
      <c r="A158" s="482" t="s">
        <v>923</v>
      </c>
      <c r="B158" s="482"/>
      <c r="C158" s="482"/>
      <c r="D158" s="480">
        <v>71507</v>
      </c>
      <c r="E158" s="423" t="s">
        <v>631</v>
      </c>
      <c r="F158" s="1145"/>
      <c r="G158" s="1145"/>
      <c r="H158" s="1145"/>
      <c r="I158" s="1145"/>
      <c r="J158" s="1146"/>
      <c r="K158" s="481"/>
      <c r="L158" s="481"/>
      <c r="M158" s="481"/>
      <c r="N158" s="481"/>
      <c r="O158" s="481"/>
    </row>
    <row r="159" spans="1:15">
      <c r="A159" s="482" t="s">
        <v>923</v>
      </c>
      <c r="B159" s="482"/>
      <c r="C159" s="482"/>
      <c r="D159" s="480">
        <v>71508</v>
      </c>
      <c r="E159" s="423" t="s">
        <v>632</v>
      </c>
      <c r="F159" s="1145"/>
      <c r="G159" s="1145"/>
      <c r="H159" s="1145"/>
      <c r="I159" s="1145"/>
      <c r="J159" s="1146"/>
      <c r="K159" s="481"/>
      <c r="L159" s="481"/>
      <c r="M159" s="481"/>
      <c r="N159" s="481"/>
      <c r="O159" s="481"/>
    </row>
    <row r="160" spans="1:15">
      <c r="A160" s="482" t="s">
        <v>923</v>
      </c>
      <c r="B160" s="482"/>
      <c r="C160" s="482"/>
      <c r="D160" s="480" t="s">
        <v>820</v>
      </c>
      <c r="E160" s="423" t="s">
        <v>821</v>
      </c>
      <c r="F160" s="1145"/>
      <c r="G160" s="1145"/>
      <c r="H160" s="1145"/>
      <c r="I160" s="1145"/>
      <c r="J160" s="1146"/>
      <c r="K160" s="481"/>
      <c r="L160" s="481"/>
      <c r="M160" s="481"/>
      <c r="N160" s="481"/>
      <c r="O160" s="481"/>
    </row>
    <row r="161" spans="1:15">
      <c r="A161" s="482" t="s">
        <v>923</v>
      </c>
      <c r="B161" s="482"/>
      <c r="C161" s="482"/>
      <c r="D161" s="480" t="s">
        <v>822</v>
      </c>
      <c r="E161" s="423" t="s">
        <v>823</v>
      </c>
      <c r="F161" s="1145"/>
      <c r="G161" s="1145"/>
      <c r="H161" s="1145"/>
      <c r="I161" s="1145"/>
      <c r="J161" s="1146"/>
      <c r="K161" s="481"/>
      <c r="L161" s="481"/>
      <c r="M161" s="481"/>
      <c r="N161" s="481"/>
      <c r="O161" s="481"/>
    </row>
    <row r="162" spans="1:15">
      <c r="A162" s="482" t="s">
        <v>923</v>
      </c>
      <c r="B162" s="482"/>
      <c r="C162" s="482"/>
      <c r="D162" s="480" t="s">
        <v>825</v>
      </c>
      <c r="E162" s="423" t="s">
        <v>901</v>
      </c>
      <c r="F162" s="1145"/>
      <c r="G162" s="1145"/>
      <c r="H162" s="1145"/>
      <c r="I162" s="1145"/>
      <c r="J162" s="1146"/>
      <c r="K162" s="481"/>
      <c r="L162" s="481"/>
      <c r="M162" s="481"/>
      <c r="N162" s="481"/>
      <c r="O162" s="481"/>
    </row>
    <row r="163" spans="1:15">
      <c r="A163" s="482" t="s">
        <v>923</v>
      </c>
      <c r="B163" s="482"/>
      <c r="C163" s="482"/>
      <c r="D163" s="480" t="s">
        <v>826</v>
      </c>
      <c r="E163" s="423" t="s">
        <v>902</v>
      </c>
      <c r="F163" s="1145"/>
      <c r="G163" s="1145"/>
      <c r="H163" s="1145"/>
      <c r="I163" s="1145"/>
      <c r="J163" s="1146"/>
      <c r="K163" s="481"/>
      <c r="L163" s="481"/>
      <c r="M163" s="481"/>
      <c r="N163" s="481"/>
      <c r="O163" s="481"/>
    </row>
    <row r="164" spans="1:15">
      <c r="A164" s="482" t="s">
        <v>923</v>
      </c>
      <c r="B164" s="482"/>
      <c r="C164" s="482"/>
      <c r="D164" s="480" t="s">
        <v>903</v>
      </c>
      <c r="E164" s="423" t="s">
        <v>904</v>
      </c>
      <c r="F164" s="1145"/>
      <c r="G164" s="1145"/>
      <c r="H164" s="1145"/>
      <c r="I164" s="1145"/>
      <c r="J164" s="1146"/>
      <c r="K164" s="481"/>
      <c r="L164" s="481"/>
      <c r="M164" s="481"/>
      <c r="N164" s="481"/>
      <c r="O164" s="481"/>
    </row>
    <row r="165" spans="1:15">
      <c r="A165" s="482" t="s">
        <v>923</v>
      </c>
      <c r="B165" s="482"/>
      <c r="C165" s="482"/>
      <c r="D165" s="480" t="s">
        <v>905</v>
      </c>
      <c r="E165" s="423" t="s">
        <v>906</v>
      </c>
      <c r="F165" s="1145"/>
      <c r="G165" s="1145"/>
      <c r="H165" s="1145"/>
      <c r="I165" s="1145"/>
      <c r="J165" s="1146"/>
      <c r="K165" s="481"/>
      <c r="L165" s="481"/>
      <c r="M165" s="481"/>
      <c r="N165" s="481"/>
      <c r="O165" s="481"/>
    </row>
    <row r="166" spans="1:15">
      <c r="A166" s="482" t="s">
        <v>923</v>
      </c>
      <c r="B166" s="482"/>
      <c r="C166" s="482"/>
      <c r="D166" s="480">
        <v>71614</v>
      </c>
      <c r="E166" s="423" t="s">
        <v>624</v>
      </c>
      <c r="F166" s="1145"/>
      <c r="G166" s="1145"/>
      <c r="H166" s="1145"/>
      <c r="I166" s="1145"/>
      <c r="J166" s="1146"/>
      <c r="K166" s="481"/>
      <c r="L166" s="481"/>
      <c r="M166" s="481"/>
      <c r="N166" s="481"/>
      <c r="O166" s="481"/>
    </row>
    <row r="167" spans="1:15">
      <c r="A167" s="482" t="s">
        <v>923</v>
      </c>
      <c r="B167" s="482"/>
      <c r="C167" s="482"/>
      <c r="D167" s="480" t="s">
        <v>827</v>
      </c>
      <c r="E167" s="423" t="s">
        <v>828</v>
      </c>
      <c r="F167" s="1145"/>
      <c r="G167" s="1145"/>
      <c r="H167" s="1145"/>
      <c r="I167" s="1145"/>
      <c r="J167" s="1146"/>
      <c r="K167" s="481"/>
      <c r="L167" s="481"/>
      <c r="M167" s="481"/>
      <c r="N167" s="481"/>
      <c r="O167" s="481"/>
    </row>
    <row r="168" spans="1:15">
      <c r="A168" s="482" t="s">
        <v>923</v>
      </c>
      <c r="B168" s="482"/>
      <c r="C168" s="482"/>
      <c r="D168" s="480" t="s">
        <v>829</v>
      </c>
      <c r="E168" s="423" t="s">
        <v>830</v>
      </c>
      <c r="F168" s="1145"/>
      <c r="G168" s="1145"/>
      <c r="H168" s="1145"/>
      <c r="I168" s="1145"/>
      <c r="J168" s="1146"/>
      <c r="K168" s="481"/>
      <c r="L168" s="481"/>
      <c r="M168" s="481"/>
      <c r="N168" s="481"/>
      <c r="O168" s="481"/>
    </row>
    <row r="169" spans="1:15">
      <c r="A169" s="482" t="s">
        <v>925</v>
      </c>
      <c r="B169" s="482"/>
      <c r="C169" s="482"/>
      <c r="D169" s="480">
        <v>72101</v>
      </c>
      <c r="E169" s="423" t="s">
        <v>926</v>
      </c>
      <c r="F169" s="1145"/>
      <c r="G169" s="1145"/>
      <c r="H169" s="1145"/>
      <c r="I169" s="1145"/>
      <c r="J169" s="1146"/>
      <c r="K169" s="481"/>
      <c r="L169" s="481"/>
      <c r="M169" s="481"/>
      <c r="N169" s="481"/>
      <c r="O169" s="481"/>
    </row>
    <row r="170" spans="1:15">
      <c r="A170" s="482" t="s">
        <v>925</v>
      </c>
      <c r="B170" s="482"/>
      <c r="C170" s="482"/>
      <c r="D170" s="480">
        <v>72104</v>
      </c>
      <c r="E170" s="423" t="s">
        <v>1026</v>
      </c>
      <c r="F170" s="1145"/>
      <c r="G170" s="1145"/>
      <c r="H170" s="1145"/>
      <c r="I170" s="1145"/>
      <c r="J170" s="1146"/>
      <c r="K170" s="481"/>
      <c r="L170" s="481"/>
      <c r="M170" s="481"/>
      <c r="N170" s="481"/>
      <c r="O170" s="481"/>
    </row>
    <row r="171" spans="1:15">
      <c r="A171" s="482" t="s">
        <v>925</v>
      </c>
      <c r="B171" s="482"/>
      <c r="C171" s="482"/>
      <c r="D171" s="480">
        <v>72201</v>
      </c>
      <c r="E171" s="423" t="s">
        <v>1029</v>
      </c>
      <c r="F171" s="1145"/>
      <c r="G171" s="1145"/>
      <c r="H171" s="1145"/>
      <c r="I171" s="1145"/>
      <c r="J171" s="1146"/>
      <c r="K171" s="481"/>
      <c r="L171" s="481"/>
      <c r="M171" s="481"/>
      <c r="N171" s="481"/>
      <c r="O171" s="481"/>
    </row>
    <row r="172" spans="1:15">
      <c r="A172" s="482" t="s">
        <v>925</v>
      </c>
      <c r="B172" s="482"/>
      <c r="C172" s="482"/>
      <c r="D172" s="480" t="s">
        <v>1032</v>
      </c>
      <c r="E172" s="423" t="s">
        <v>1033</v>
      </c>
      <c r="F172" s="1145"/>
      <c r="G172" s="1145"/>
      <c r="H172" s="1145"/>
      <c r="I172" s="1145"/>
      <c r="J172" s="1146"/>
      <c r="K172" s="481"/>
      <c r="L172" s="481"/>
      <c r="M172" s="481"/>
      <c r="N172" s="481"/>
      <c r="O172" s="481"/>
    </row>
    <row r="173" spans="1:15">
      <c r="A173" s="482" t="s">
        <v>925</v>
      </c>
      <c r="B173" s="482"/>
      <c r="C173" s="482"/>
      <c r="D173" s="480">
        <v>72301</v>
      </c>
      <c r="E173" s="423" t="s">
        <v>1036</v>
      </c>
      <c r="F173" s="1145"/>
      <c r="G173" s="1145"/>
      <c r="H173" s="1145"/>
      <c r="I173" s="1145"/>
      <c r="J173" s="1146"/>
      <c r="K173" s="481"/>
      <c r="L173" s="481"/>
      <c r="M173" s="481"/>
      <c r="N173" s="481"/>
      <c r="O173" s="481"/>
    </row>
    <row r="174" spans="1:15">
      <c r="A174" s="482" t="s">
        <v>925</v>
      </c>
      <c r="B174" s="482"/>
      <c r="C174" s="482"/>
      <c r="D174" s="480" t="s">
        <v>936</v>
      </c>
      <c r="E174" s="423" t="s">
        <v>1039</v>
      </c>
      <c r="F174" s="1145"/>
      <c r="G174" s="1145"/>
      <c r="H174" s="1145"/>
      <c r="I174" s="1145"/>
      <c r="J174" s="1146"/>
      <c r="K174" s="481"/>
      <c r="L174" s="481"/>
      <c r="M174" s="481"/>
      <c r="N174" s="481"/>
      <c r="O174" s="481"/>
    </row>
    <row r="175" spans="1:15">
      <c r="A175" s="482" t="s">
        <v>925</v>
      </c>
      <c r="B175" s="482"/>
      <c r="C175" s="482"/>
      <c r="D175" s="480" t="s">
        <v>1042</v>
      </c>
      <c r="E175" s="423" t="s">
        <v>1043</v>
      </c>
      <c r="F175" s="1145"/>
      <c r="G175" s="1145"/>
      <c r="H175" s="1145"/>
      <c r="I175" s="1145"/>
      <c r="J175" s="1146"/>
      <c r="K175" s="481"/>
      <c r="L175" s="481"/>
      <c r="M175" s="481"/>
      <c r="N175" s="481"/>
      <c r="O175" s="481"/>
    </row>
    <row r="176" spans="1:15">
      <c r="A176" s="482" t="s">
        <v>925</v>
      </c>
      <c r="B176" s="482"/>
      <c r="C176" s="482"/>
      <c r="D176" s="480" t="s">
        <v>1046</v>
      </c>
      <c r="E176" s="423" t="s">
        <v>1047</v>
      </c>
      <c r="F176" s="1145"/>
      <c r="G176" s="1145"/>
      <c r="H176" s="1145"/>
      <c r="I176" s="1145"/>
      <c r="J176" s="1146"/>
      <c r="K176" s="481"/>
      <c r="L176" s="481"/>
      <c r="M176" s="481"/>
      <c r="N176" s="481"/>
      <c r="O176" s="481"/>
    </row>
    <row r="177" spans="1:15">
      <c r="A177" s="482" t="s">
        <v>925</v>
      </c>
      <c r="B177" s="482"/>
      <c r="C177" s="482"/>
      <c r="D177" s="480">
        <v>72401</v>
      </c>
      <c r="E177" s="423" t="s">
        <v>1050</v>
      </c>
      <c r="F177" s="1145"/>
      <c r="G177" s="1145"/>
      <c r="H177" s="1145"/>
      <c r="I177" s="1145"/>
      <c r="J177" s="1146"/>
      <c r="K177" s="481"/>
      <c r="L177" s="481"/>
      <c r="M177" s="481"/>
      <c r="N177" s="481"/>
      <c r="O177" s="481"/>
    </row>
    <row r="178" spans="1:15">
      <c r="A178" s="482" t="s">
        <v>925</v>
      </c>
      <c r="B178" s="482"/>
      <c r="C178" s="482"/>
      <c r="D178" s="480">
        <v>72501</v>
      </c>
      <c r="E178" s="423" t="s">
        <v>927</v>
      </c>
      <c r="F178" s="1145"/>
      <c r="G178" s="1145"/>
      <c r="H178" s="1145"/>
      <c r="I178" s="1145"/>
      <c r="J178" s="1146"/>
      <c r="K178" s="481"/>
      <c r="L178" s="481"/>
      <c r="M178" s="481"/>
      <c r="N178" s="481"/>
      <c r="O178" s="481"/>
    </row>
    <row r="179" spans="1:15">
      <c r="A179" s="482" t="s">
        <v>925</v>
      </c>
      <c r="B179" s="482"/>
      <c r="C179" s="482"/>
      <c r="D179" s="480">
        <v>72502</v>
      </c>
      <c r="E179" s="423" t="s">
        <v>928</v>
      </c>
      <c r="F179" s="1145"/>
      <c r="G179" s="1145"/>
      <c r="H179" s="1145"/>
      <c r="I179" s="1145"/>
      <c r="J179" s="1146"/>
      <c r="K179" s="481"/>
      <c r="L179" s="481"/>
      <c r="M179" s="481"/>
      <c r="N179" s="481"/>
      <c r="O179" s="481"/>
    </row>
    <row r="180" spans="1:15">
      <c r="A180" s="482" t="s">
        <v>925</v>
      </c>
      <c r="B180" s="482"/>
      <c r="C180" s="482"/>
      <c r="D180" s="480" t="s">
        <v>940</v>
      </c>
      <c r="E180" s="423" t="s">
        <v>941</v>
      </c>
      <c r="F180" s="1145"/>
      <c r="G180" s="1145"/>
      <c r="H180" s="1145"/>
      <c r="I180" s="1145"/>
      <c r="J180" s="1146"/>
      <c r="K180" s="481"/>
      <c r="L180" s="481"/>
      <c r="M180" s="481"/>
      <c r="N180" s="481"/>
      <c r="O180" s="481"/>
    </row>
    <row r="181" spans="1:15">
      <c r="A181" s="482" t="s">
        <v>925</v>
      </c>
      <c r="B181" s="482"/>
      <c r="C181" s="482"/>
      <c r="D181" s="480" t="s">
        <v>942</v>
      </c>
      <c r="E181" s="423" t="s">
        <v>943</v>
      </c>
      <c r="F181" s="1145"/>
      <c r="G181" s="1145"/>
      <c r="H181" s="1145"/>
      <c r="I181" s="1145"/>
      <c r="J181" s="1146"/>
      <c r="K181" s="481"/>
      <c r="L181" s="481"/>
      <c r="M181" s="481"/>
      <c r="N181" s="481"/>
      <c r="O181" s="481"/>
    </row>
    <row r="182" spans="1:15">
      <c r="A182" s="482" t="s">
        <v>925</v>
      </c>
      <c r="B182" s="482"/>
      <c r="C182" s="482"/>
      <c r="D182" s="480" t="s">
        <v>944</v>
      </c>
      <c r="E182" s="423" t="s">
        <v>945</v>
      </c>
      <c r="F182" s="1145"/>
      <c r="G182" s="1145"/>
      <c r="H182" s="1145"/>
      <c r="I182" s="1145"/>
      <c r="J182" s="1146"/>
      <c r="K182" s="481"/>
      <c r="L182" s="481"/>
      <c r="M182" s="481"/>
      <c r="N182" s="481"/>
      <c r="O182" s="481"/>
    </row>
    <row r="183" spans="1:15">
      <c r="A183" s="482" t="s">
        <v>925</v>
      </c>
      <c r="B183" s="482"/>
      <c r="C183" s="482"/>
      <c r="D183" s="480" t="s">
        <v>946</v>
      </c>
      <c r="E183" s="423" t="s">
        <v>947</v>
      </c>
      <c r="F183" s="1145"/>
      <c r="G183" s="1145"/>
      <c r="H183" s="1145"/>
      <c r="I183" s="1145"/>
      <c r="J183" s="1146"/>
      <c r="K183" s="481"/>
      <c r="L183" s="481"/>
      <c r="M183" s="481"/>
      <c r="N183" s="481"/>
      <c r="O183" s="481"/>
    </row>
    <row r="184" spans="1:15">
      <c r="A184" s="482" t="s">
        <v>925</v>
      </c>
      <c r="B184" s="482"/>
      <c r="C184" s="482"/>
      <c r="D184" s="480" t="s">
        <v>948</v>
      </c>
      <c r="E184" s="423" t="s">
        <v>949</v>
      </c>
      <c r="F184" s="1145"/>
      <c r="G184" s="1145"/>
      <c r="H184" s="1145"/>
      <c r="I184" s="1145"/>
      <c r="J184" s="1146"/>
      <c r="K184" s="481"/>
      <c r="L184" s="481"/>
      <c r="M184" s="481"/>
      <c r="N184" s="481"/>
      <c r="O184" s="481"/>
    </row>
    <row r="185" spans="1:15">
      <c r="A185" s="482" t="s">
        <v>925</v>
      </c>
      <c r="B185" s="482"/>
      <c r="C185" s="482"/>
      <c r="D185" s="480" t="s">
        <v>1067</v>
      </c>
      <c r="E185" s="423" t="s">
        <v>1068</v>
      </c>
      <c r="F185" s="1145"/>
      <c r="G185" s="1145"/>
      <c r="H185" s="1145"/>
      <c r="I185" s="1145"/>
      <c r="J185" s="1146"/>
      <c r="K185" s="481"/>
      <c r="L185" s="481"/>
      <c r="M185" s="481"/>
      <c r="N185" s="481"/>
      <c r="O185" s="481"/>
    </row>
    <row r="186" spans="1:15">
      <c r="A186" s="482" t="s">
        <v>925</v>
      </c>
      <c r="B186" s="482"/>
      <c r="C186" s="482"/>
      <c r="D186" s="480">
        <v>72605</v>
      </c>
      <c r="E186" s="423" t="s">
        <v>1071</v>
      </c>
      <c r="F186" s="1145"/>
      <c r="G186" s="1145"/>
      <c r="H186" s="1145"/>
      <c r="I186" s="1145"/>
      <c r="J186" s="1146"/>
      <c r="K186" s="481"/>
      <c r="L186" s="481"/>
      <c r="M186" s="481"/>
      <c r="N186" s="481"/>
      <c r="O186" s="481"/>
    </row>
    <row r="187" spans="1:15">
      <c r="A187" s="482" t="s">
        <v>929</v>
      </c>
      <c r="B187" s="482"/>
      <c r="C187" s="482"/>
      <c r="D187" s="480" t="s">
        <v>831</v>
      </c>
      <c r="E187" s="423" t="s">
        <v>832</v>
      </c>
      <c r="F187" s="1145"/>
      <c r="G187" s="1145"/>
      <c r="H187" s="1145"/>
      <c r="I187" s="1145"/>
      <c r="J187" s="1146"/>
      <c r="K187" s="481"/>
      <c r="L187" s="481"/>
      <c r="M187" s="481"/>
      <c r="N187" s="481"/>
      <c r="O187" s="481"/>
    </row>
    <row r="188" spans="1:15">
      <c r="A188" s="482" t="s">
        <v>929</v>
      </c>
      <c r="B188" s="482"/>
      <c r="C188" s="482"/>
      <c r="D188" s="480" t="s">
        <v>867</v>
      </c>
      <c r="E188" s="423" t="s">
        <v>868</v>
      </c>
      <c r="F188" s="1145"/>
      <c r="G188" s="1145"/>
      <c r="H188" s="1145"/>
      <c r="I188" s="1145"/>
      <c r="J188" s="1146"/>
      <c r="K188" s="481"/>
      <c r="L188" s="481"/>
      <c r="M188" s="481"/>
      <c r="N188" s="481"/>
      <c r="O188" s="481"/>
    </row>
    <row r="189" spans="1:15">
      <c r="A189" s="482" t="s">
        <v>929</v>
      </c>
      <c r="B189" s="482"/>
      <c r="C189" s="482"/>
      <c r="D189" s="480" t="s">
        <v>869</v>
      </c>
      <c r="E189" s="423" t="s">
        <v>870</v>
      </c>
      <c r="F189" s="1145"/>
      <c r="G189" s="1145"/>
      <c r="H189" s="1145"/>
      <c r="I189" s="1145"/>
      <c r="J189" s="1146"/>
      <c r="K189" s="481"/>
      <c r="L189" s="481"/>
      <c r="M189" s="481"/>
      <c r="N189" s="481"/>
      <c r="O189" s="481"/>
    </row>
    <row r="190" spans="1:15">
      <c r="A190" s="482" t="s">
        <v>929</v>
      </c>
      <c r="B190" s="482"/>
      <c r="C190" s="482"/>
      <c r="D190" s="480" t="s">
        <v>1080</v>
      </c>
      <c r="E190" s="423" t="s">
        <v>1081</v>
      </c>
      <c r="F190" s="1145"/>
      <c r="G190" s="1145"/>
      <c r="H190" s="1145"/>
      <c r="I190" s="1145"/>
      <c r="J190" s="1146"/>
      <c r="K190" s="481"/>
      <c r="L190" s="481"/>
      <c r="M190" s="481"/>
      <c r="N190" s="481"/>
      <c r="O190" s="481"/>
    </row>
    <row r="191" spans="1:15">
      <c r="A191" s="482" t="s">
        <v>929</v>
      </c>
      <c r="B191" s="482"/>
      <c r="C191" s="482"/>
      <c r="D191" s="480" t="s">
        <v>1084</v>
      </c>
      <c r="E191" s="423" t="s">
        <v>1085</v>
      </c>
      <c r="F191" s="1145"/>
      <c r="G191" s="1145"/>
      <c r="H191" s="1145"/>
      <c r="I191" s="1145"/>
      <c r="J191" s="1146"/>
      <c r="K191" s="481"/>
      <c r="L191" s="481"/>
      <c r="M191" s="481"/>
      <c r="N191" s="481"/>
      <c r="O191" s="481"/>
    </row>
    <row r="192" spans="1:15">
      <c r="A192" s="482" t="s">
        <v>929</v>
      </c>
      <c r="B192" s="482"/>
      <c r="C192" s="482"/>
      <c r="D192" s="480" t="s">
        <v>1086</v>
      </c>
      <c r="E192" s="423" t="s">
        <v>1087</v>
      </c>
      <c r="F192" s="1145"/>
      <c r="G192" s="1145"/>
      <c r="H192" s="1145"/>
      <c r="I192" s="1145"/>
      <c r="J192" s="1146"/>
      <c r="K192" s="481"/>
      <c r="L192" s="481"/>
      <c r="M192" s="481"/>
      <c r="N192" s="481"/>
      <c r="O192" s="481"/>
    </row>
    <row r="193" spans="1:15">
      <c r="A193" s="482" t="s">
        <v>929</v>
      </c>
      <c r="B193" s="482"/>
      <c r="C193" s="482"/>
      <c r="D193" s="480" t="s">
        <v>1090</v>
      </c>
      <c r="E193" s="423" t="s">
        <v>815</v>
      </c>
      <c r="F193" s="1145"/>
      <c r="G193" s="1145"/>
      <c r="H193" s="1145"/>
      <c r="I193" s="1145"/>
      <c r="J193" s="1146"/>
      <c r="K193" s="481"/>
      <c r="L193" s="481"/>
      <c r="M193" s="481"/>
      <c r="N193" s="481"/>
      <c r="O193" s="481"/>
    </row>
    <row r="194" spans="1:15">
      <c r="A194" s="482" t="s">
        <v>929</v>
      </c>
      <c r="B194" s="482"/>
      <c r="C194" s="482"/>
      <c r="D194" s="480">
        <v>73201</v>
      </c>
      <c r="E194" s="423" t="s">
        <v>625</v>
      </c>
      <c r="F194" s="1145"/>
      <c r="G194" s="1145"/>
      <c r="H194" s="1145"/>
      <c r="I194" s="1145"/>
      <c r="J194" s="1146"/>
      <c r="K194" s="481"/>
      <c r="L194" s="481"/>
      <c r="M194" s="481"/>
      <c r="N194" s="481"/>
      <c r="O194" s="481"/>
    </row>
    <row r="195" spans="1:15">
      <c r="A195" s="482" t="s">
        <v>929</v>
      </c>
      <c r="B195" s="482"/>
      <c r="C195" s="482"/>
      <c r="D195" s="480">
        <v>73202</v>
      </c>
      <c r="E195" s="423" t="s">
        <v>1095</v>
      </c>
      <c r="F195" s="1145"/>
      <c r="G195" s="1145"/>
      <c r="H195" s="1145"/>
      <c r="I195" s="1145"/>
      <c r="J195" s="1146"/>
      <c r="K195" s="481"/>
      <c r="L195" s="481"/>
      <c r="M195" s="481"/>
      <c r="N195" s="481"/>
      <c r="O195" s="481"/>
    </row>
    <row r="196" spans="1:15">
      <c r="A196" s="482" t="s">
        <v>929</v>
      </c>
      <c r="B196" s="482"/>
      <c r="C196" s="482"/>
      <c r="D196" s="480" t="s">
        <v>833</v>
      </c>
      <c r="E196" s="423" t="s">
        <v>834</v>
      </c>
      <c r="F196" s="1145"/>
      <c r="G196" s="1145"/>
      <c r="H196" s="1145"/>
      <c r="I196" s="1145"/>
      <c r="J196" s="1146"/>
      <c r="K196" s="481"/>
      <c r="L196" s="481"/>
      <c r="M196" s="481"/>
      <c r="N196" s="481"/>
      <c r="O196" s="481"/>
    </row>
    <row r="197" spans="1:15">
      <c r="A197" s="482" t="s">
        <v>929</v>
      </c>
      <c r="B197" s="482"/>
      <c r="C197" s="482"/>
      <c r="D197" s="480" t="s">
        <v>835</v>
      </c>
      <c r="E197" s="423" t="s">
        <v>836</v>
      </c>
      <c r="F197" s="1145"/>
      <c r="G197" s="1145"/>
      <c r="H197" s="1145"/>
      <c r="I197" s="1145"/>
      <c r="J197" s="1146"/>
      <c r="K197" s="481"/>
      <c r="L197" s="481"/>
      <c r="M197" s="481"/>
      <c r="N197" s="481"/>
      <c r="O197" s="481"/>
    </row>
    <row r="198" spans="1:15">
      <c r="A198" s="482" t="s">
        <v>929</v>
      </c>
      <c r="B198" s="482"/>
      <c r="C198" s="482"/>
      <c r="D198" s="480" t="s">
        <v>837</v>
      </c>
      <c r="E198" s="423" t="s">
        <v>1100</v>
      </c>
      <c r="F198" s="1145"/>
      <c r="G198" s="1145"/>
      <c r="H198" s="1145"/>
      <c r="I198" s="1145"/>
      <c r="J198" s="1146"/>
      <c r="K198" s="481"/>
      <c r="L198" s="481"/>
      <c r="M198" s="481"/>
      <c r="N198" s="481"/>
      <c r="O198" s="481"/>
    </row>
    <row r="199" spans="1:15">
      <c r="A199" s="482" t="s">
        <v>929</v>
      </c>
      <c r="B199" s="482"/>
      <c r="C199" s="482"/>
      <c r="D199" s="480" t="s">
        <v>877</v>
      </c>
      <c r="E199" s="423" t="s">
        <v>1103</v>
      </c>
      <c r="F199" s="1145"/>
      <c r="G199" s="1145"/>
      <c r="H199" s="1145"/>
      <c r="I199" s="1145"/>
      <c r="J199" s="1146"/>
      <c r="K199" s="481"/>
      <c r="L199" s="481"/>
      <c r="M199" s="481"/>
      <c r="N199" s="481"/>
      <c r="O199" s="481"/>
    </row>
    <row r="200" spans="1:15">
      <c r="A200" s="482" t="s">
        <v>929</v>
      </c>
      <c r="B200" s="482"/>
      <c r="C200" s="482"/>
      <c r="D200" s="480" t="s">
        <v>882</v>
      </c>
      <c r="E200" s="423" t="s">
        <v>883</v>
      </c>
      <c r="F200" s="1145"/>
      <c r="G200" s="1145"/>
      <c r="H200" s="1145"/>
      <c r="I200" s="1145"/>
      <c r="J200" s="1146"/>
      <c r="K200" s="481"/>
      <c r="L200" s="481"/>
      <c r="M200" s="481"/>
      <c r="N200" s="481"/>
      <c r="O200" s="481"/>
    </row>
    <row r="201" spans="1:15">
      <c r="A201" s="482" t="s">
        <v>929</v>
      </c>
      <c r="B201" s="482"/>
      <c r="C201" s="482"/>
      <c r="D201" s="480" t="s">
        <v>884</v>
      </c>
      <c r="E201" s="423" t="s">
        <v>885</v>
      </c>
      <c r="F201" s="1145"/>
      <c r="G201" s="1145"/>
      <c r="H201" s="1145"/>
      <c r="I201" s="1145"/>
      <c r="J201" s="1146"/>
      <c r="K201" s="481"/>
      <c r="L201" s="481"/>
      <c r="M201" s="481"/>
      <c r="N201" s="481"/>
      <c r="O201" s="481"/>
    </row>
    <row r="202" spans="1:15">
      <c r="A202" s="482" t="s">
        <v>929</v>
      </c>
      <c r="B202" s="482"/>
      <c r="C202" s="482"/>
      <c r="D202" s="480" t="s">
        <v>886</v>
      </c>
      <c r="E202" s="423" t="s">
        <v>887</v>
      </c>
      <c r="F202" s="1145"/>
      <c r="G202" s="1145"/>
      <c r="H202" s="1145"/>
      <c r="I202" s="1145"/>
      <c r="J202" s="1146"/>
      <c r="K202" s="481"/>
      <c r="L202" s="481"/>
      <c r="M202" s="481"/>
      <c r="N202" s="481"/>
      <c r="O202" s="481"/>
    </row>
    <row r="203" spans="1:15">
      <c r="A203" s="482" t="s">
        <v>929</v>
      </c>
      <c r="B203" s="482"/>
      <c r="C203" s="482"/>
      <c r="D203" s="480" t="s">
        <v>889</v>
      </c>
      <c r="E203" s="423" t="s">
        <v>1108</v>
      </c>
      <c r="F203" s="1145"/>
      <c r="G203" s="1145"/>
      <c r="H203" s="1145"/>
      <c r="I203" s="1145"/>
      <c r="J203" s="1146"/>
      <c r="K203" s="481"/>
      <c r="L203" s="481"/>
      <c r="M203" s="481"/>
      <c r="N203" s="481"/>
      <c r="O203" s="481"/>
    </row>
    <row r="204" spans="1:15">
      <c r="A204" s="482" t="s">
        <v>929</v>
      </c>
      <c r="B204" s="482"/>
      <c r="C204" s="482"/>
      <c r="D204" s="480" t="s">
        <v>892</v>
      </c>
      <c r="E204" s="423" t="s">
        <v>1111</v>
      </c>
      <c r="F204" s="1145"/>
      <c r="G204" s="1145"/>
      <c r="H204" s="1145"/>
      <c r="I204" s="1145"/>
      <c r="J204" s="1146"/>
      <c r="K204" s="481"/>
      <c r="L204" s="481"/>
      <c r="M204" s="481"/>
      <c r="N204" s="481"/>
      <c r="O204" s="481"/>
    </row>
    <row r="205" spans="1:15">
      <c r="A205" s="482" t="s">
        <v>929</v>
      </c>
      <c r="B205" s="482"/>
      <c r="C205" s="482"/>
      <c r="D205" s="480" t="s">
        <v>895</v>
      </c>
      <c r="E205" s="423" t="s">
        <v>617</v>
      </c>
      <c r="F205" s="1145"/>
      <c r="G205" s="1145"/>
      <c r="H205" s="1145"/>
      <c r="I205" s="1145"/>
      <c r="J205" s="1146"/>
      <c r="K205" s="481"/>
      <c r="L205" s="481"/>
      <c r="M205" s="481"/>
      <c r="N205" s="481"/>
      <c r="O205" s="481"/>
    </row>
    <row r="206" spans="1:15">
      <c r="A206" s="482" t="s">
        <v>929</v>
      </c>
      <c r="B206" s="482"/>
      <c r="C206" s="482"/>
      <c r="D206" s="480">
        <v>73215</v>
      </c>
      <c r="E206" s="423" t="s">
        <v>1115</v>
      </c>
      <c r="F206" s="1145"/>
      <c r="G206" s="1145"/>
      <c r="H206" s="1145"/>
      <c r="I206" s="1145"/>
      <c r="J206" s="1146"/>
      <c r="K206" s="481"/>
      <c r="L206" s="481"/>
      <c r="M206" s="481"/>
      <c r="N206" s="481"/>
      <c r="O206" s="481"/>
    </row>
    <row r="207" spans="1:15">
      <c r="A207" s="482" t="s">
        <v>929</v>
      </c>
      <c r="B207" s="482"/>
      <c r="C207" s="482"/>
      <c r="D207" s="480">
        <v>73216</v>
      </c>
      <c r="E207" s="423" t="s">
        <v>1117</v>
      </c>
      <c r="F207" s="1145"/>
      <c r="G207" s="1145"/>
      <c r="H207" s="1145"/>
      <c r="I207" s="1145"/>
      <c r="J207" s="1146"/>
      <c r="K207" s="481"/>
      <c r="L207" s="481"/>
      <c r="M207" s="481"/>
      <c r="N207" s="481"/>
      <c r="O207" s="481"/>
    </row>
    <row r="208" spans="1:15">
      <c r="A208" s="482" t="s">
        <v>929</v>
      </c>
      <c r="B208" s="482"/>
      <c r="C208" s="482"/>
      <c r="D208" s="480">
        <v>73217</v>
      </c>
      <c r="E208" s="423" t="s">
        <v>1121</v>
      </c>
      <c r="F208" s="1145"/>
      <c r="G208" s="1145"/>
      <c r="H208" s="1145"/>
      <c r="I208" s="1145"/>
      <c r="J208" s="1146"/>
      <c r="K208" s="481"/>
      <c r="L208" s="481"/>
      <c r="M208" s="481"/>
      <c r="N208" s="481"/>
      <c r="O208" s="481"/>
    </row>
    <row r="209" spans="1:15">
      <c r="A209" s="482" t="s">
        <v>929</v>
      </c>
      <c r="B209" s="482"/>
      <c r="C209" s="482"/>
      <c r="D209" s="480">
        <v>73301</v>
      </c>
      <c r="E209" s="423" t="s">
        <v>1123</v>
      </c>
      <c r="F209" s="1145"/>
      <c r="G209" s="1145"/>
      <c r="H209" s="1145"/>
      <c r="I209" s="1145"/>
      <c r="J209" s="1146"/>
      <c r="K209" s="481"/>
      <c r="L209" s="481"/>
      <c r="M209" s="481"/>
      <c r="N209" s="481"/>
      <c r="O209" s="481"/>
    </row>
    <row r="210" spans="1:15">
      <c r="A210" s="482" t="s">
        <v>929</v>
      </c>
      <c r="B210" s="482"/>
      <c r="C210" s="482"/>
      <c r="D210" s="480">
        <v>73302</v>
      </c>
      <c r="E210" s="423" t="s">
        <v>626</v>
      </c>
      <c r="F210" s="1145"/>
      <c r="G210" s="1145"/>
      <c r="H210" s="1145"/>
      <c r="I210" s="1145"/>
      <c r="J210" s="1146"/>
      <c r="K210" s="481"/>
      <c r="L210" s="481"/>
      <c r="M210" s="481"/>
      <c r="N210" s="481"/>
      <c r="O210" s="481"/>
    </row>
    <row r="211" spans="1:15">
      <c r="A211" s="482" t="s">
        <v>929</v>
      </c>
      <c r="B211" s="482"/>
      <c r="C211" s="482"/>
      <c r="D211" s="480" t="s">
        <v>838</v>
      </c>
      <c r="E211" s="423" t="s">
        <v>839</v>
      </c>
      <c r="F211" s="1145"/>
      <c r="G211" s="1145"/>
      <c r="H211" s="1145"/>
      <c r="I211" s="1145"/>
      <c r="J211" s="1146"/>
      <c r="K211" s="481"/>
      <c r="L211" s="481"/>
      <c r="M211" s="481"/>
      <c r="N211" s="481"/>
      <c r="O211" s="481"/>
    </row>
    <row r="212" spans="1:15">
      <c r="A212" s="482" t="s">
        <v>929</v>
      </c>
      <c r="B212" s="482"/>
      <c r="C212" s="482"/>
      <c r="D212" s="480" t="s">
        <v>840</v>
      </c>
      <c r="E212" s="423" t="s">
        <v>841</v>
      </c>
      <c r="F212" s="1145"/>
      <c r="G212" s="1145"/>
      <c r="H212" s="1145"/>
      <c r="I212" s="1145"/>
      <c r="J212" s="1146"/>
      <c r="K212" s="481"/>
      <c r="L212" s="481"/>
      <c r="M212" s="481"/>
      <c r="N212" s="481"/>
      <c r="O212" s="481"/>
    </row>
    <row r="213" spans="1:15">
      <c r="A213" s="482" t="s">
        <v>929</v>
      </c>
      <c r="B213" s="482"/>
      <c r="C213" s="482"/>
      <c r="D213" s="480" t="s">
        <v>842</v>
      </c>
      <c r="E213" s="423" t="s">
        <v>843</v>
      </c>
      <c r="F213" s="1145"/>
      <c r="G213" s="1145"/>
      <c r="H213" s="1145"/>
      <c r="I213" s="1145"/>
      <c r="J213" s="1146"/>
      <c r="K213" s="481"/>
      <c r="L213" s="481"/>
      <c r="M213" s="481"/>
      <c r="N213" s="481"/>
      <c r="O213" s="481"/>
    </row>
    <row r="214" spans="1:15">
      <c r="A214" s="482" t="s">
        <v>929</v>
      </c>
      <c r="B214" s="482"/>
      <c r="C214" s="482"/>
      <c r="D214" s="480" t="s">
        <v>844</v>
      </c>
      <c r="E214" s="423" t="s">
        <v>845</v>
      </c>
      <c r="F214" s="1145"/>
      <c r="G214" s="1145"/>
      <c r="H214" s="1145"/>
      <c r="I214" s="1145"/>
      <c r="J214" s="1146"/>
      <c r="K214" s="481"/>
      <c r="L214" s="481"/>
      <c r="M214" s="481"/>
      <c r="N214" s="481"/>
      <c r="O214" s="481"/>
    </row>
    <row r="215" spans="1:15">
      <c r="A215" s="482" t="s">
        <v>929</v>
      </c>
      <c r="B215" s="482"/>
      <c r="C215" s="482"/>
      <c r="D215" s="480" t="s">
        <v>846</v>
      </c>
      <c r="E215" s="423" t="s">
        <v>847</v>
      </c>
      <c r="F215" s="1145"/>
      <c r="G215" s="1145"/>
      <c r="H215" s="1145"/>
      <c r="I215" s="1145"/>
      <c r="J215" s="1146"/>
      <c r="K215" s="481"/>
      <c r="L215" s="481"/>
      <c r="M215" s="481"/>
      <c r="N215" s="481"/>
      <c r="O215" s="481"/>
    </row>
    <row r="216" spans="1:15">
      <c r="A216" s="482" t="s">
        <v>929</v>
      </c>
      <c r="B216" s="482"/>
      <c r="C216" s="482"/>
      <c r="D216" s="480" t="s">
        <v>871</v>
      </c>
      <c r="E216" s="423" t="s">
        <v>872</v>
      </c>
      <c r="F216" s="1145"/>
      <c r="G216" s="1145"/>
      <c r="H216" s="1145"/>
      <c r="I216" s="1145"/>
      <c r="J216" s="1146"/>
      <c r="K216" s="481"/>
      <c r="L216" s="481"/>
      <c r="M216" s="481"/>
      <c r="N216" s="481"/>
      <c r="O216" s="481"/>
    </row>
    <row r="217" spans="1:15">
      <c r="A217" s="482" t="s">
        <v>929</v>
      </c>
      <c r="B217" s="482"/>
      <c r="C217" s="482"/>
      <c r="D217" s="480" t="s">
        <v>1132</v>
      </c>
      <c r="E217" s="423" t="s">
        <v>1133</v>
      </c>
      <c r="F217" s="1145"/>
      <c r="G217" s="1145"/>
      <c r="H217" s="1145"/>
      <c r="I217" s="1145"/>
      <c r="J217" s="1146"/>
      <c r="K217" s="481"/>
      <c r="L217" s="481"/>
      <c r="M217" s="481"/>
      <c r="N217" s="481"/>
      <c r="O217" s="481"/>
    </row>
    <row r="218" spans="1:15">
      <c r="A218" s="482" t="s">
        <v>929</v>
      </c>
      <c r="B218" s="482"/>
      <c r="C218" s="482"/>
      <c r="D218" s="480" t="s">
        <v>848</v>
      </c>
      <c r="E218" s="423" t="s">
        <v>849</v>
      </c>
      <c r="F218" s="1145"/>
      <c r="G218" s="1145"/>
      <c r="H218" s="1145"/>
      <c r="I218" s="1145"/>
      <c r="J218" s="1146"/>
      <c r="K218" s="481"/>
      <c r="L218" s="481"/>
      <c r="M218" s="481"/>
      <c r="N218" s="481"/>
      <c r="O218" s="481"/>
    </row>
    <row r="219" spans="1:15">
      <c r="A219" s="482" t="s">
        <v>929</v>
      </c>
      <c r="B219" s="482"/>
      <c r="C219" s="482"/>
      <c r="D219" s="480" t="s">
        <v>850</v>
      </c>
      <c r="E219" s="423" t="s">
        <v>851</v>
      </c>
      <c r="F219" s="1145"/>
      <c r="G219" s="1145"/>
      <c r="H219" s="1145"/>
      <c r="I219" s="1145"/>
      <c r="J219" s="1146"/>
      <c r="K219" s="481"/>
      <c r="L219" s="481"/>
      <c r="M219" s="481"/>
      <c r="N219" s="481"/>
      <c r="O219" s="481"/>
    </row>
    <row r="220" spans="1:15">
      <c r="A220" s="482" t="s">
        <v>929</v>
      </c>
      <c r="B220" s="482"/>
      <c r="C220" s="482"/>
      <c r="D220" s="480" t="s">
        <v>852</v>
      </c>
      <c r="E220" s="423" t="s">
        <v>853</v>
      </c>
    </row>
    <row r="221" spans="1:15">
      <c r="A221" s="482" t="s">
        <v>929</v>
      </c>
      <c r="B221" s="482"/>
      <c r="C221" s="482"/>
      <c r="D221" s="480" t="s">
        <v>878</v>
      </c>
      <c r="E221" s="423" t="s">
        <v>879</v>
      </c>
    </row>
    <row r="222" spans="1:15">
      <c r="A222" s="482" t="s">
        <v>929</v>
      </c>
      <c r="B222" s="482"/>
      <c r="C222" s="482"/>
      <c r="D222" s="480" t="s">
        <v>1144</v>
      </c>
      <c r="E222" s="423" t="s">
        <v>1145</v>
      </c>
    </row>
    <row r="223" spans="1:15">
      <c r="A223" s="482" t="s">
        <v>929</v>
      </c>
      <c r="B223" s="482"/>
      <c r="C223" s="482"/>
      <c r="D223" s="480" t="s">
        <v>1146</v>
      </c>
      <c r="E223" s="423" t="s">
        <v>1147</v>
      </c>
    </row>
    <row r="224" spans="1:15">
      <c r="A224" s="482" t="s">
        <v>929</v>
      </c>
      <c r="B224" s="482"/>
      <c r="C224" s="482"/>
      <c r="D224" s="480" t="s">
        <v>1148</v>
      </c>
      <c r="E224" s="423" t="s">
        <v>1149</v>
      </c>
    </row>
    <row r="225" spans="1:5">
      <c r="A225" s="482" t="s">
        <v>929</v>
      </c>
      <c r="B225" s="482"/>
      <c r="C225" s="482"/>
      <c r="D225" s="480">
        <v>73501</v>
      </c>
      <c r="E225" s="423" t="s">
        <v>633</v>
      </c>
    </row>
    <row r="226" spans="1:5">
      <c r="A226" s="482" t="s">
        <v>929</v>
      </c>
      <c r="B226" s="482"/>
      <c r="C226" s="482"/>
      <c r="D226" s="480" t="s">
        <v>854</v>
      </c>
      <c r="E226" s="423" t="s">
        <v>855</v>
      </c>
    </row>
    <row r="227" spans="1:5">
      <c r="A227" s="482" t="s">
        <v>929</v>
      </c>
      <c r="B227" s="482"/>
      <c r="C227" s="482"/>
      <c r="D227" s="480" t="s">
        <v>856</v>
      </c>
      <c r="E227" s="423" t="s">
        <v>888</v>
      </c>
    </row>
    <row r="228" spans="1:5">
      <c r="A228" s="482" t="s">
        <v>929</v>
      </c>
      <c r="B228" s="482"/>
      <c r="C228" s="482"/>
      <c r="D228" s="480" t="s">
        <v>890</v>
      </c>
      <c r="E228" s="423" t="s">
        <v>891</v>
      </c>
    </row>
    <row r="229" spans="1:5">
      <c r="A229" s="482" t="s">
        <v>929</v>
      </c>
      <c r="B229" s="482"/>
      <c r="C229" s="482"/>
      <c r="D229" s="480" t="s">
        <v>893</v>
      </c>
      <c r="E229" s="423" t="s">
        <v>894</v>
      </c>
    </row>
    <row r="230" spans="1:5">
      <c r="A230" s="482" t="s">
        <v>929</v>
      </c>
      <c r="B230" s="482"/>
      <c r="C230" s="482"/>
      <c r="D230" s="480" t="s">
        <v>896</v>
      </c>
      <c r="E230" s="423" t="s">
        <v>897</v>
      </c>
    </row>
    <row r="231" spans="1:5">
      <c r="A231" s="482" t="s">
        <v>929</v>
      </c>
      <c r="B231" s="482"/>
      <c r="C231" s="482"/>
      <c r="D231" s="480" t="s">
        <v>898</v>
      </c>
      <c r="E231" s="423" t="s">
        <v>899</v>
      </c>
    </row>
    <row r="232" spans="1:5">
      <c r="A232" s="482" t="s">
        <v>929</v>
      </c>
      <c r="B232" s="482"/>
      <c r="C232" s="482"/>
      <c r="D232" s="480" t="s">
        <v>1161</v>
      </c>
      <c r="E232" s="423" t="s">
        <v>824</v>
      </c>
    </row>
    <row r="233" spans="1:5">
      <c r="A233" s="482" t="s">
        <v>929</v>
      </c>
      <c r="B233" s="482"/>
      <c r="C233" s="482"/>
      <c r="D233" s="480" t="s">
        <v>857</v>
      </c>
      <c r="E233" s="423" t="s">
        <v>858</v>
      </c>
    </row>
    <row r="234" spans="1:5">
      <c r="A234" s="482" t="s">
        <v>929</v>
      </c>
      <c r="B234" s="482"/>
      <c r="C234" s="482"/>
      <c r="D234" s="480" t="s">
        <v>1164</v>
      </c>
      <c r="E234" s="423" t="s">
        <v>1165</v>
      </c>
    </row>
  </sheetData>
  <mergeCells count="257">
    <mergeCell ref="A229:C229"/>
    <mergeCell ref="A230:C230"/>
    <mergeCell ref="A231:C231"/>
    <mergeCell ref="A232:C232"/>
    <mergeCell ref="A233:C233"/>
    <mergeCell ref="A234:C234"/>
    <mergeCell ref="A220:C220"/>
    <mergeCell ref="A221:C221"/>
    <mergeCell ref="A222:C222"/>
    <mergeCell ref="A223:C223"/>
    <mergeCell ref="A224:C224"/>
    <mergeCell ref="A225:C225"/>
    <mergeCell ref="A226:C226"/>
    <mergeCell ref="A227:C227"/>
    <mergeCell ref="A228:C228"/>
    <mergeCell ref="A194:C194"/>
    <mergeCell ref="A195:C195"/>
    <mergeCell ref="A196:C196"/>
    <mergeCell ref="A197:C197"/>
    <mergeCell ref="A189:C189"/>
    <mergeCell ref="A190:C190"/>
    <mergeCell ref="A191:C191"/>
    <mergeCell ref="A192:C192"/>
    <mergeCell ref="A193:C193"/>
    <mergeCell ref="A184:C184"/>
    <mergeCell ref="A185:C185"/>
    <mergeCell ref="A186:C186"/>
    <mergeCell ref="A187:C187"/>
    <mergeCell ref="A188:C188"/>
    <mergeCell ref="A179:C179"/>
    <mergeCell ref="A180:C180"/>
    <mergeCell ref="A181:C181"/>
    <mergeCell ref="A182:C182"/>
    <mergeCell ref="A183:C183"/>
    <mergeCell ref="A174:C174"/>
    <mergeCell ref="A175:C175"/>
    <mergeCell ref="A176:C176"/>
    <mergeCell ref="A177:C177"/>
    <mergeCell ref="A178:C178"/>
    <mergeCell ref="A169:C169"/>
    <mergeCell ref="A170:C170"/>
    <mergeCell ref="A171:C171"/>
    <mergeCell ref="A172:C172"/>
    <mergeCell ref="A173:C173"/>
    <mergeCell ref="A164:C164"/>
    <mergeCell ref="A165:C165"/>
    <mergeCell ref="A166:C166"/>
    <mergeCell ref="A167:C167"/>
    <mergeCell ref="A168:C168"/>
    <mergeCell ref="A159:C159"/>
    <mergeCell ref="A160:C160"/>
    <mergeCell ref="A161:C161"/>
    <mergeCell ref="A162:C162"/>
    <mergeCell ref="A163:C163"/>
    <mergeCell ref="A154:C154"/>
    <mergeCell ref="A155:C155"/>
    <mergeCell ref="A156:C156"/>
    <mergeCell ref="A157:C157"/>
    <mergeCell ref="A158:C158"/>
    <mergeCell ref="A149:C149"/>
    <mergeCell ref="A150:C150"/>
    <mergeCell ref="A151:C151"/>
    <mergeCell ref="A152:C152"/>
    <mergeCell ref="A153:C153"/>
    <mergeCell ref="A144:C144"/>
    <mergeCell ref="A145:C145"/>
    <mergeCell ref="A146:C146"/>
    <mergeCell ref="A147:C147"/>
    <mergeCell ref="A148:C148"/>
    <mergeCell ref="A140:C140"/>
    <mergeCell ref="A141:C141"/>
    <mergeCell ref="A142:C142"/>
    <mergeCell ref="A143:C143"/>
    <mergeCell ref="A114:J114"/>
    <mergeCell ref="A115:C115"/>
    <mergeCell ref="A116:C116"/>
    <mergeCell ref="A117:C117"/>
    <mergeCell ref="A118:C118"/>
    <mergeCell ref="N108:P108"/>
    <mergeCell ref="F109:H109"/>
    <mergeCell ref="F110:H110"/>
    <mergeCell ref="J110:L110"/>
    <mergeCell ref="N111:P111"/>
    <mergeCell ref="N112:P112"/>
    <mergeCell ref="B107:D107"/>
    <mergeCell ref="F107:H107"/>
    <mergeCell ref="J107:L107"/>
    <mergeCell ref="F108:H108"/>
    <mergeCell ref="J108:L108"/>
    <mergeCell ref="B109:D109"/>
    <mergeCell ref="J109:L109"/>
    <mergeCell ref="B110:D110"/>
    <mergeCell ref="N109:P109"/>
    <mergeCell ref="N110:P110"/>
    <mergeCell ref="N107:P107"/>
    <mergeCell ref="B73:N74"/>
    <mergeCell ref="A76:P76"/>
    <mergeCell ref="A77:P77"/>
    <mergeCell ref="A78:D78"/>
    <mergeCell ref="E78:H78"/>
    <mergeCell ref="N80:P80"/>
    <mergeCell ref="J97:L97"/>
    <mergeCell ref="B101:D101"/>
    <mergeCell ref="F101:H101"/>
    <mergeCell ref="J101:L101"/>
    <mergeCell ref="F100:H100"/>
    <mergeCell ref="B97:D97"/>
    <mergeCell ref="F97:H97"/>
    <mergeCell ref="N97:P97"/>
    <mergeCell ref="B92:D92"/>
    <mergeCell ref="F92:H92"/>
    <mergeCell ref="J92:L92"/>
    <mergeCell ref="N92:P92"/>
    <mergeCell ref="B93:D93"/>
    <mergeCell ref="F93:H93"/>
    <mergeCell ref="J93:L93"/>
    <mergeCell ref="N93:P93"/>
    <mergeCell ref="B94:D94"/>
    <mergeCell ref="F94:H94"/>
    <mergeCell ref="B15:O17"/>
    <mergeCell ref="J95:L95"/>
    <mergeCell ref="N95:P95"/>
    <mergeCell ref="B96:D96"/>
    <mergeCell ref="F96:H96"/>
    <mergeCell ref="J96:L96"/>
    <mergeCell ref="N96:P96"/>
    <mergeCell ref="N104:P104"/>
    <mergeCell ref="F103:H103"/>
    <mergeCell ref="B103:D103"/>
    <mergeCell ref="B98:D98"/>
    <mergeCell ref="F98:H98"/>
    <mergeCell ref="J98:L98"/>
    <mergeCell ref="N98:P98"/>
    <mergeCell ref="B99:D99"/>
    <mergeCell ref="F99:H99"/>
    <mergeCell ref="J99:L99"/>
    <mergeCell ref="B100:D100"/>
    <mergeCell ref="B102:D102"/>
    <mergeCell ref="F102:H102"/>
    <mergeCell ref="B95:D95"/>
    <mergeCell ref="F95:H95"/>
    <mergeCell ref="F104:H104"/>
    <mergeCell ref="J104:L104"/>
    <mergeCell ref="J94:L94"/>
    <mergeCell ref="N94:P94"/>
    <mergeCell ref="J89:L89"/>
    <mergeCell ref="N89:P89"/>
    <mergeCell ref="B90:D90"/>
    <mergeCell ref="F90:H90"/>
    <mergeCell ref="J90:L90"/>
    <mergeCell ref="N90:P90"/>
    <mergeCell ref="B91:D91"/>
    <mergeCell ref="F91:H91"/>
    <mergeCell ref="J91:L91"/>
    <mergeCell ref="N91:P91"/>
    <mergeCell ref="A1:J1"/>
    <mergeCell ref="B85:D85"/>
    <mergeCell ref="F85:H85"/>
    <mergeCell ref="J85:L85"/>
    <mergeCell ref="B83:D83"/>
    <mergeCell ref="F83:H83"/>
    <mergeCell ref="J83:L83"/>
    <mergeCell ref="J86:L86"/>
    <mergeCell ref="N86:P86"/>
    <mergeCell ref="B86:D86"/>
    <mergeCell ref="F86:H86"/>
    <mergeCell ref="B81:D81"/>
    <mergeCell ref="F81:H81"/>
    <mergeCell ref="J81:L81"/>
    <mergeCell ref="N81:P81"/>
    <mergeCell ref="B82:D82"/>
    <mergeCell ref="F82:H82"/>
    <mergeCell ref="J82:L82"/>
    <mergeCell ref="N82:P82"/>
    <mergeCell ref="N83:P83"/>
    <mergeCell ref="B84:D84"/>
    <mergeCell ref="F84:H84"/>
    <mergeCell ref="J84:L84"/>
    <mergeCell ref="M84:P84"/>
    <mergeCell ref="B88:D88"/>
    <mergeCell ref="F88:H88"/>
    <mergeCell ref="J88:L88"/>
    <mergeCell ref="B89:D89"/>
    <mergeCell ref="F89:H89"/>
    <mergeCell ref="B87:D87"/>
    <mergeCell ref="F87:H87"/>
    <mergeCell ref="I78:L78"/>
    <mergeCell ref="N85:P85"/>
    <mergeCell ref="N88:P88"/>
    <mergeCell ref="N78:P78"/>
    <mergeCell ref="B79:D79"/>
    <mergeCell ref="F79:H79"/>
    <mergeCell ref="J79:L79"/>
    <mergeCell ref="N79:P79"/>
    <mergeCell ref="B80:D80"/>
    <mergeCell ref="F80:H80"/>
    <mergeCell ref="J80:L80"/>
    <mergeCell ref="J87:L87"/>
    <mergeCell ref="N87:P87"/>
    <mergeCell ref="A136:C136"/>
    <mergeCell ref="A137:C137"/>
    <mergeCell ref="A138:C138"/>
    <mergeCell ref="A139:C139"/>
    <mergeCell ref="I100:L100"/>
    <mergeCell ref="J103:L103"/>
    <mergeCell ref="A104:D104"/>
    <mergeCell ref="B106:D106"/>
    <mergeCell ref="J102:L102"/>
    <mergeCell ref="B108:D108"/>
    <mergeCell ref="F106:H106"/>
    <mergeCell ref="J106:L106"/>
    <mergeCell ref="B111:D111"/>
    <mergeCell ref="F111:H111"/>
    <mergeCell ref="J111:L111"/>
    <mergeCell ref="B112:D112"/>
    <mergeCell ref="B105:D105"/>
    <mergeCell ref="F105:H105"/>
    <mergeCell ref="J105:L105"/>
    <mergeCell ref="A119:C119"/>
    <mergeCell ref="A120:C120"/>
    <mergeCell ref="A121:C121"/>
    <mergeCell ref="A122:C122"/>
    <mergeCell ref="A123:C123"/>
    <mergeCell ref="A124:C124"/>
    <mergeCell ref="A125:C125"/>
    <mergeCell ref="A126:C126"/>
    <mergeCell ref="A127:C127"/>
    <mergeCell ref="A128:C128"/>
    <mergeCell ref="A129:C129"/>
    <mergeCell ref="A135:C135"/>
    <mergeCell ref="A130:C130"/>
    <mergeCell ref="A131:C131"/>
    <mergeCell ref="A132:C132"/>
    <mergeCell ref="A133:C133"/>
    <mergeCell ref="A134:C134"/>
    <mergeCell ref="A198:C198"/>
    <mergeCell ref="A199:C199"/>
    <mergeCell ref="A200:C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8:C218"/>
    <mergeCell ref="A219:C219"/>
    <mergeCell ref="A213:C213"/>
    <mergeCell ref="A214:C214"/>
    <mergeCell ref="A215:C215"/>
    <mergeCell ref="A216:C216"/>
    <mergeCell ref="A217:C217"/>
  </mergeCells>
  <phoneticPr fontId="2"/>
  <pageMargins left="0.7" right="0.7" top="0.75" bottom="0.75" header="0.3" footer="0.3"/>
  <pageSetup paperSize="9" scale="23"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showZeros="0" view="pageBreakPreview" zoomScale="85" zoomScaleNormal="75" zoomScaleSheetLayoutView="85" workbookViewId="0">
      <selection activeCell="C10" sqref="C10:F10"/>
    </sheetView>
  </sheetViews>
  <sheetFormatPr defaultRowHeight="12"/>
  <cols>
    <col min="1" max="1" width="2.75" style="437" customWidth="1"/>
    <col min="2" max="22" width="5" style="439" customWidth="1"/>
    <col min="23" max="27" width="5" style="437" customWidth="1"/>
    <col min="28" max="28" width="5" style="438" customWidth="1"/>
    <col min="29" max="29" width="0.875" style="439" customWidth="1"/>
    <col min="30" max="30" width="4.375" style="439" customWidth="1"/>
    <col min="31" max="38" width="8.75" style="439" customWidth="1"/>
    <col min="39" max="16384" width="9" style="439"/>
  </cols>
  <sheetData>
    <row r="1" spans="1:31" s="319" customFormat="1" ht="22.5" customHeight="1">
      <c r="A1" s="318"/>
      <c r="W1" s="318"/>
      <c r="X1" s="318"/>
      <c r="Y1" s="318"/>
      <c r="Z1" s="318"/>
      <c r="AA1" s="318"/>
      <c r="AB1" s="320"/>
    </row>
    <row r="2" spans="1:31" s="319" customFormat="1" ht="22.5" customHeight="1">
      <c r="A2" s="234" t="s">
        <v>98</v>
      </c>
    </row>
    <row r="3" spans="1:31" s="319" customFormat="1" ht="22.5" customHeight="1">
      <c r="A3" s="318"/>
    </row>
    <row r="4" spans="1:31" s="319" customFormat="1" ht="22.5" customHeight="1">
      <c r="A4" s="321"/>
      <c r="B4" s="121" t="s">
        <v>479</v>
      </c>
      <c r="C4" s="122" t="str">
        <f>一番最初に入力!$C$13&amp;""</f>
        <v>6</v>
      </c>
      <c r="D4" s="322" t="s">
        <v>482</v>
      </c>
      <c r="E4" s="323"/>
      <c r="F4" s="323"/>
      <c r="G4" s="324"/>
      <c r="H4" s="324"/>
      <c r="I4" s="324"/>
      <c r="J4" s="324"/>
      <c r="K4" s="324"/>
      <c r="L4" s="324"/>
      <c r="M4" s="324"/>
      <c r="N4" s="325"/>
      <c r="O4" s="325"/>
      <c r="P4" s="325"/>
      <c r="Q4" s="325"/>
      <c r="R4" s="325"/>
      <c r="S4" s="325"/>
      <c r="T4" s="325"/>
      <c r="U4" s="325"/>
      <c r="V4" s="325"/>
      <c r="W4" s="232"/>
      <c r="X4" s="232"/>
      <c r="Y4" s="318"/>
      <c r="Z4" s="318"/>
      <c r="AA4" s="318"/>
      <c r="AB4" s="320"/>
      <c r="AE4" s="434" t="s">
        <v>489</v>
      </c>
    </row>
    <row r="5" spans="1:31" s="319" customFormat="1" ht="22.5" customHeight="1">
      <c r="A5" s="318"/>
      <c r="B5" s="326"/>
      <c r="C5" s="327"/>
      <c r="D5" s="324"/>
      <c r="E5" s="226"/>
      <c r="F5" s="226"/>
      <c r="G5" s="324"/>
      <c r="H5" s="324"/>
      <c r="I5" s="324"/>
      <c r="J5" s="324"/>
      <c r="K5" s="324"/>
      <c r="L5" s="324"/>
      <c r="M5" s="324"/>
      <c r="N5" s="325"/>
      <c r="O5" s="325"/>
      <c r="P5" s="325"/>
      <c r="Q5" s="325"/>
      <c r="R5" s="325"/>
      <c r="S5" s="325"/>
      <c r="T5" s="325"/>
      <c r="U5" s="325"/>
      <c r="V5" s="325"/>
      <c r="W5" s="232"/>
      <c r="X5" s="232"/>
      <c r="Y5" s="318"/>
      <c r="Z5" s="318"/>
      <c r="AA5" s="318"/>
      <c r="AB5" s="320"/>
    </row>
    <row r="6" spans="1:31" s="319" customFormat="1" ht="22.5" customHeight="1">
      <c r="A6" s="318"/>
      <c r="S6" s="328" t="s">
        <v>106</v>
      </c>
      <c r="T6" s="1118" t="str">
        <f>様式第４号!K7</f>
        <v/>
      </c>
      <c r="U6" s="1118"/>
      <c r="V6" s="1118"/>
      <c r="W6" s="1118"/>
      <c r="X6" s="1118"/>
      <c r="Y6" s="1118"/>
      <c r="Z6" s="1118"/>
      <c r="AA6" s="1118"/>
      <c r="AB6" s="1118"/>
    </row>
    <row r="7" spans="1:31" s="319" customFormat="1" ht="22.5" customHeight="1" thickBot="1">
      <c r="A7" s="318"/>
      <c r="B7" s="329"/>
      <c r="C7" s="329"/>
      <c r="D7" s="329"/>
      <c r="E7" s="329"/>
      <c r="F7" s="329"/>
      <c r="G7" s="329"/>
      <c r="H7" s="329"/>
      <c r="I7" s="329"/>
      <c r="J7" s="329"/>
      <c r="K7" s="329"/>
      <c r="L7" s="329"/>
      <c r="M7" s="329"/>
      <c r="N7" s="330"/>
      <c r="O7" s="330"/>
      <c r="P7" s="330"/>
      <c r="Q7" s="330"/>
      <c r="R7" s="330"/>
      <c r="S7" s="330"/>
      <c r="T7" s="330"/>
      <c r="U7" s="330"/>
      <c r="V7" s="330"/>
      <c r="W7" s="318"/>
      <c r="X7" s="318"/>
      <c r="Y7" s="318"/>
      <c r="Z7" s="318"/>
      <c r="AA7" s="318"/>
      <c r="AB7" s="320"/>
    </row>
    <row r="8" spans="1:31" s="319" customFormat="1" ht="15" customHeight="1">
      <c r="B8" s="1086" t="s">
        <v>99</v>
      </c>
      <c r="C8" s="1088" t="s">
        <v>76</v>
      </c>
      <c r="D8" s="1089"/>
      <c r="E8" s="1089"/>
      <c r="F8" s="1090"/>
      <c r="G8" s="1088" t="s">
        <v>100</v>
      </c>
      <c r="H8" s="1089"/>
      <c r="I8" s="1089"/>
      <c r="J8" s="1090"/>
      <c r="K8" s="1088" t="s">
        <v>101</v>
      </c>
      <c r="L8" s="1089"/>
      <c r="M8" s="1090" t="s">
        <v>101</v>
      </c>
      <c r="N8" s="1088" t="s">
        <v>102</v>
      </c>
      <c r="O8" s="1089"/>
      <c r="P8" s="1089"/>
      <c r="Q8" s="1089"/>
      <c r="R8" s="1089"/>
      <c r="S8" s="1089"/>
      <c r="T8" s="1090"/>
      <c r="U8" s="1096" t="s">
        <v>103</v>
      </c>
      <c r="V8" s="1096"/>
      <c r="W8" s="1096"/>
      <c r="X8" s="1096"/>
      <c r="Y8" s="1096"/>
      <c r="Z8" s="1096"/>
      <c r="AA8" s="1096"/>
      <c r="AB8" s="1097"/>
      <c r="AC8" s="318"/>
      <c r="AD8" s="320"/>
    </row>
    <row r="9" spans="1:31" s="319" customFormat="1" ht="26.25" customHeight="1">
      <c r="B9" s="1087"/>
      <c r="C9" s="1091"/>
      <c r="D9" s="1092"/>
      <c r="E9" s="1092"/>
      <c r="F9" s="1093"/>
      <c r="G9" s="1091"/>
      <c r="H9" s="1092"/>
      <c r="I9" s="1092"/>
      <c r="J9" s="1093"/>
      <c r="K9" s="1091"/>
      <c r="L9" s="1092"/>
      <c r="M9" s="1093"/>
      <c r="N9" s="1091"/>
      <c r="O9" s="1092"/>
      <c r="P9" s="1092"/>
      <c r="Q9" s="1092"/>
      <c r="R9" s="1092"/>
      <c r="S9" s="1092"/>
      <c r="T9" s="1093"/>
      <c r="U9" s="433" t="s">
        <v>104</v>
      </c>
      <c r="V9" s="1094" t="s">
        <v>105</v>
      </c>
      <c r="W9" s="1094"/>
      <c r="X9" s="1094"/>
      <c r="Y9" s="1094"/>
      <c r="Z9" s="1094"/>
      <c r="AA9" s="1094"/>
      <c r="AB9" s="1095"/>
      <c r="AC9" s="318"/>
      <c r="AD9" s="320"/>
    </row>
    <row r="10" spans="1:31" s="319" customFormat="1" ht="21" customHeight="1">
      <c r="B10" s="331">
        <v>1</v>
      </c>
      <c r="C10" s="1098"/>
      <c r="D10" s="1099"/>
      <c r="E10" s="1099"/>
      <c r="F10" s="1100"/>
      <c r="G10" s="1098"/>
      <c r="H10" s="1099"/>
      <c r="I10" s="1099"/>
      <c r="J10" s="1100"/>
      <c r="K10" s="1101"/>
      <c r="L10" s="1102"/>
      <c r="M10" s="1103"/>
      <c r="N10" s="1125" t="s">
        <v>525</v>
      </c>
      <c r="O10" s="1105"/>
      <c r="P10" s="1105"/>
      <c r="Q10" s="1105"/>
      <c r="R10" s="1105"/>
      <c r="S10" s="1105"/>
      <c r="T10" s="1106"/>
      <c r="U10" s="332"/>
      <c r="V10" s="1110" t="s">
        <v>526</v>
      </c>
      <c r="W10" s="1110"/>
      <c r="X10" s="1110"/>
      <c r="Y10" s="1110"/>
      <c r="Z10" s="1110"/>
      <c r="AA10" s="1110"/>
      <c r="AB10" s="1111"/>
      <c r="AC10" s="318"/>
      <c r="AD10" s="320"/>
    </row>
    <row r="11" spans="1:31" s="319" customFormat="1" ht="21" customHeight="1">
      <c r="B11" s="331">
        <v>2</v>
      </c>
      <c r="C11" s="1098"/>
      <c r="D11" s="1099"/>
      <c r="E11" s="1099"/>
      <c r="F11" s="1100"/>
      <c r="G11" s="1098"/>
      <c r="H11" s="1099"/>
      <c r="I11" s="1099"/>
      <c r="J11" s="1100"/>
      <c r="K11" s="1101"/>
      <c r="L11" s="1102"/>
      <c r="M11" s="1103"/>
      <c r="N11" s="1107" t="s">
        <v>525</v>
      </c>
      <c r="O11" s="1108"/>
      <c r="P11" s="1108"/>
      <c r="Q11" s="1108"/>
      <c r="R11" s="1108"/>
      <c r="S11" s="1108"/>
      <c r="T11" s="1109"/>
      <c r="U11" s="333"/>
      <c r="V11" s="1110" t="s">
        <v>526</v>
      </c>
      <c r="W11" s="1110"/>
      <c r="X11" s="1110"/>
      <c r="Y11" s="1110"/>
      <c r="Z11" s="1110"/>
      <c r="AA11" s="1110"/>
      <c r="AB11" s="1111"/>
      <c r="AC11" s="318"/>
      <c r="AD11" s="320"/>
    </row>
    <row r="12" spans="1:31" s="319" customFormat="1" ht="21" customHeight="1">
      <c r="B12" s="331">
        <v>3</v>
      </c>
      <c r="C12" s="1098"/>
      <c r="D12" s="1099"/>
      <c r="E12" s="1099"/>
      <c r="F12" s="1100"/>
      <c r="G12" s="1098"/>
      <c r="H12" s="1099"/>
      <c r="I12" s="1099"/>
      <c r="J12" s="1100"/>
      <c r="K12" s="1101"/>
      <c r="L12" s="1102"/>
      <c r="M12" s="1103"/>
      <c r="N12" s="1107" t="s">
        <v>525</v>
      </c>
      <c r="O12" s="1108"/>
      <c r="P12" s="1108"/>
      <c r="Q12" s="1108"/>
      <c r="R12" s="1108"/>
      <c r="S12" s="1108"/>
      <c r="T12" s="1109"/>
      <c r="U12" s="333"/>
      <c r="V12" s="1110" t="s">
        <v>526</v>
      </c>
      <c r="W12" s="1110"/>
      <c r="X12" s="1110"/>
      <c r="Y12" s="1110"/>
      <c r="Z12" s="1110"/>
      <c r="AA12" s="1110"/>
      <c r="AB12" s="1111"/>
      <c r="AC12" s="318"/>
      <c r="AD12" s="320"/>
    </row>
    <row r="13" spans="1:31" s="319" customFormat="1" ht="21" customHeight="1">
      <c r="B13" s="331">
        <v>4</v>
      </c>
      <c r="C13" s="1098"/>
      <c r="D13" s="1099"/>
      <c r="E13" s="1099"/>
      <c r="F13" s="1100"/>
      <c r="G13" s="1098"/>
      <c r="H13" s="1099"/>
      <c r="I13" s="1099"/>
      <c r="J13" s="1100"/>
      <c r="K13" s="1101"/>
      <c r="L13" s="1102"/>
      <c r="M13" s="1103"/>
      <c r="N13" s="1107" t="s">
        <v>525</v>
      </c>
      <c r="O13" s="1108"/>
      <c r="P13" s="1108"/>
      <c r="Q13" s="1108"/>
      <c r="R13" s="1108"/>
      <c r="S13" s="1108"/>
      <c r="T13" s="1109"/>
      <c r="U13" s="333"/>
      <c r="V13" s="1110" t="s">
        <v>526</v>
      </c>
      <c r="W13" s="1110"/>
      <c r="X13" s="1110"/>
      <c r="Y13" s="1110"/>
      <c r="Z13" s="1110"/>
      <c r="AA13" s="1110"/>
      <c r="AB13" s="1111"/>
      <c r="AC13" s="318"/>
      <c r="AD13" s="320"/>
    </row>
    <row r="14" spans="1:31" s="319" customFormat="1" ht="21" customHeight="1">
      <c r="B14" s="331">
        <v>5</v>
      </c>
      <c r="C14" s="1098"/>
      <c r="D14" s="1099"/>
      <c r="E14" s="1099"/>
      <c r="F14" s="1100"/>
      <c r="G14" s="1098"/>
      <c r="H14" s="1099"/>
      <c r="I14" s="1099"/>
      <c r="J14" s="1100"/>
      <c r="K14" s="1101"/>
      <c r="L14" s="1102"/>
      <c r="M14" s="1103"/>
      <c r="N14" s="1122" t="s">
        <v>525</v>
      </c>
      <c r="O14" s="1123"/>
      <c r="P14" s="1123"/>
      <c r="Q14" s="1123"/>
      <c r="R14" s="1123"/>
      <c r="S14" s="1123"/>
      <c r="T14" s="1124"/>
      <c r="U14" s="333"/>
      <c r="V14" s="1110" t="s">
        <v>526</v>
      </c>
      <c r="W14" s="1110"/>
      <c r="X14" s="1110"/>
      <c r="Y14" s="1110"/>
      <c r="Z14" s="1110"/>
      <c r="AA14" s="1110"/>
      <c r="AB14" s="1111"/>
      <c r="AC14" s="318"/>
      <c r="AD14" s="320"/>
    </row>
    <row r="15" spans="1:31" s="319" customFormat="1" ht="21" customHeight="1">
      <c r="B15" s="331">
        <v>6</v>
      </c>
      <c r="C15" s="1098"/>
      <c r="D15" s="1099"/>
      <c r="E15" s="1099"/>
      <c r="F15" s="1100"/>
      <c r="G15" s="1098"/>
      <c r="H15" s="1099"/>
      <c r="I15" s="1099"/>
      <c r="J15" s="1100"/>
      <c r="K15" s="1101"/>
      <c r="L15" s="1102"/>
      <c r="M15" s="1103"/>
      <c r="N15" s="1104" t="s">
        <v>525</v>
      </c>
      <c r="O15" s="1105"/>
      <c r="P15" s="1105"/>
      <c r="Q15" s="1105"/>
      <c r="R15" s="1105"/>
      <c r="S15" s="1105"/>
      <c r="T15" s="1106"/>
      <c r="U15" s="333"/>
      <c r="V15" s="1110" t="s">
        <v>526</v>
      </c>
      <c r="W15" s="1110"/>
      <c r="X15" s="1110"/>
      <c r="Y15" s="1110"/>
      <c r="Z15" s="1110"/>
      <c r="AA15" s="1110"/>
      <c r="AB15" s="1111"/>
      <c r="AC15" s="318"/>
      <c r="AD15" s="320"/>
    </row>
    <row r="16" spans="1:31" s="319" customFormat="1" ht="21" customHeight="1">
      <c r="B16" s="331">
        <v>7</v>
      </c>
      <c r="C16" s="1098"/>
      <c r="D16" s="1099"/>
      <c r="E16" s="1099"/>
      <c r="F16" s="1100"/>
      <c r="G16" s="1098"/>
      <c r="H16" s="1099"/>
      <c r="I16" s="1099"/>
      <c r="J16" s="1100"/>
      <c r="K16" s="1101"/>
      <c r="L16" s="1102"/>
      <c r="M16" s="1103"/>
      <c r="N16" s="1107" t="s">
        <v>525</v>
      </c>
      <c r="O16" s="1108"/>
      <c r="P16" s="1108"/>
      <c r="Q16" s="1108"/>
      <c r="R16" s="1108"/>
      <c r="S16" s="1108"/>
      <c r="T16" s="1109"/>
      <c r="U16" s="333"/>
      <c r="V16" s="1110" t="s">
        <v>526</v>
      </c>
      <c r="W16" s="1110"/>
      <c r="X16" s="1110"/>
      <c r="Y16" s="1110"/>
      <c r="Z16" s="1110"/>
      <c r="AA16" s="1110"/>
      <c r="AB16" s="1111"/>
      <c r="AC16" s="318"/>
      <c r="AD16" s="320"/>
    </row>
    <row r="17" spans="1:30" s="319" customFormat="1" ht="21" customHeight="1">
      <c r="B17" s="331">
        <v>8</v>
      </c>
      <c r="C17" s="1098"/>
      <c r="D17" s="1099"/>
      <c r="E17" s="1099"/>
      <c r="F17" s="1100"/>
      <c r="G17" s="1098"/>
      <c r="H17" s="1099"/>
      <c r="I17" s="1099"/>
      <c r="J17" s="1100"/>
      <c r="K17" s="1101"/>
      <c r="L17" s="1102"/>
      <c r="M17" s="1103"/>
      <c r="N17" s="1107" t="s">
        <v>525</v>
      </c>
      <c r="O17" s="1108"/>
      <c r="P17" s="1108"/>
      <c r="Q17" s="1108"/>
      <c r="R17" s="1108"/>
      <c r="S17" s="1108"/>
      <c r="T17" s="1109"/>
      <c r="U17" s="333"/>
      <c r="V17" s="1110" t="s">
        <v>526</v>
      </c>
      <c r="W17" s="1110"/>
      <c r="X17" s="1110"/>
      <c r="Y17" s="1110"/>
      <c r="Z17" s="1110"/>
      <c r="AA17" s="1110"/>
      <c r="AB17" s="1111"/>
      <c r="AC17" s="318"/>
      <c r="AD17" s="320"/>
    </row>
    <row r="18" spans="1:30" s="319" customFormat="1" ht="21" customHeight="1">
      <c r="B18" s="331">
        <v>9</v>
      </c>
      <c r="C18" s="1098"/>
      <c r="D18" s="1099"/>
      <c r="E18" s="1099"/>
      <c r="F18" s="1100"/>
      <c r="G18" s="1098"/>
      <c r="H18" s="1099"/>
      <c r="I18" s="1099"/>
      <c r="J18" s="1100"/>
      <c r="K18" s="1101"/>
      <c r="L18" s="1102"/>
      <c r="M18" s="1103"/>
      <c r="N18" s="1107" t="s">
        <v>525</v>
      </c>
      <c r="O18" s="1108"/>
      <c r="P18" s="1108"/>
      <c r="Q18" s="1108"/>
      <c r="R18" s="1108"/>
      <c r="S18" s="1108"/>
      <c r="T18" s="1109"/>
      <c r="U18" s="333"/>
      <c r="V18" s="1110" t="s">
        <v>526</v>
      </c>
      <c r="W18" s="1110"/>
      <c r="X18" s="1110"/>
      <c r="Y18" s="1110"/>
      <c r="Z18" s="1110"/>
      <c r="AA18" s="1110"/>
      <c r="AB18" s="1111"/>
      <c r="AC18" s="318"/>
      <c r="AD18" s="320"/>
    </row>
    <row r="19" spans="1:30" s="319" customFormat="1" ht="21" customHeight="1">
      <c r="B19" s="331">
        <v>10</v>
      </c>
      <c r="C19" s="1098"/>
      <c r="D19" s="1099"/>
      <c r="E19" s="1099"/>
      <c r="F19" s="1100"/>
      <c r="G19" s="1098"/>
      <c r="H19" s="1099"/>
      <c r="I19" s="1099"/>
      <c r="J19" s="1100"/>
      <c r="K19" s="1101"/>
      <c r="L19" s="1102"/>
      <c r="M19" s="1103"/>
      <c r="N19" s="1122" t="s">
        <v>525</v>
      </c>
      <c r="O19" s="1123"/>
      <c r="P19" s="1123"/>
      <c r="Q19" s="1123"/>
      <c r="R19" s="1123"/>
      <c r="S19" s="1123"/>
      <c r="T19" s="1124"/>
      <c r="U19" s="333"/>
      <c r="V19" s="1110" t="s">
        <v>526</v>
      </c>
      <c r="W19" s="1110"/>
      <c r="X19" s="1110"/>
      <c r="Y19" s="1110"/>
      <c r="Z19" s="1110"/>
      <c r="AA19" s="1110"/>
      <c r="AB19" s="1111"/>
      <c r="AC19" s="318"/>
      <c r="AD19" s="320"/>
    </row>
    <row r="20" spans="1:30" s="319" customFormat="1" ht="21" customHeight="1">
      <c r="B20" s="331">
        <v>11</v>
      </c>
      <c r="C20" s="1098"/>
      <c r="D20" s="1099"/>
      <c r="E20" s="1099"/>
      <c r="F20" s="1100"/>
      <c r="G20" s="1098"/>
      <c r="H20" s="1099"/>
      <c r="I20" s="1099"/>
      <c r="J20" s="1100"/>
      <c r="K20" s="1101"/>
      <c r="L20" s="1102"/>
      <c r="M20" s="1103"/>
      <c r="N20" s="1104" t="s">
        <v>525</v>
      </c>
      <c r="O20" s="1105"/>
      <c r="P20" s="1105"/>
      <c r="Q20" s="1105"/>
      <c r="R20" s="1105"/>
      <c r="S20" s="1105"/>
      <c r="T20" s="1106"/>
      <c r="U20" s="333"/>
      <c r="V20" s="1110" t="s">
        <v>526</v>
      </c>
      <c r="W20" s="1110"/>
      <c r="X20" s="1110"/>
      <c r="Y20" s="1110"/>
      <c r="Z20" s="1110"/>
      <c r="AA20" s="1110"/>
      <c r="AB20" s="1111"/>
      <c r="AC20" s="318"/>
      <c r="AD20" s="320"/>
    </row>
    <row r="21" spans="1:30" s="319" customFormat="1" ht="21" customHeight="1">
      <c r="B21" s="331">
        <v>12</v>
      </c>
      <c r="C21" s="1098"/>
      <c r="D21" s="1099"/>
      <c r="E21" s="1099"/>
      <c r="F21" s="1100"/>
      <c r="G21" s="1098"/>
      <c r="H21" s="1099"/>
      <c r="I21" s="1099"/>
      <c r="J21" s="1100"/>
      <c r="K21" s="1101"/>
      <c r="L21" s="1102"/>
      <c r="M21" s="1103"/>
      <c r="N21" s="1107" t="s">
        <v>525</v>
      </c>
      <c r="O21" s="1108"/>
      <c r="P21" s="1108"/>
      <c r="Q21" s="1108"/>
      <c r="R21" s="1108"/>
      <c r="S21" s="1108"/>
      <c r="T21" s="1109"/>
      <c r="U21" s="333"/>
      <c r="V21" s="1110" t="s">
        <v>526</v>
      </c>
      <c r="W21" s="1110"/>
      <c r="X21" s="1110"/>
      <c r="Y21" s="1110"/>
      <c r="Z21" s="1110"/>
      <c r="AA21" s="1110"/>
      <c r="AB21" s="1111"/>
      <c r="AC21" s="318"/>
      <c r="AD21" s="320"/>
    </row>
    <row r="22" spans="1:30" s="319" customFormat="1" ht="21" customHeight="1">
      <c r="B22" s="331">
        <v>13</v>
      </c>
      <c r="C22" s="1098"/>
      <c r="D22" s="1099"/>
      <c r="E22" s="1099"/>
      <c r="F22" s="1100"/>
      <c r="G22" s="1098"/>
      <c r="H22" s="1099"/>
      <c r="I22" s="1099"/>
      <c r="J22" s="1100"/>
      <c r="K22" s="1101"/>
      <c r="L22" s="1102"/>
      <c r="M22" s="1103"/>
      <c r="N22" s="1107" t="s">
        <v>525</v>
      </c>
      <c r="O22" s="1108"/>
      <c r="P22" s="1108"/>
      <c r="Q22" s="1108"/>
      <c r="R22" s="1108"/>
      <c r="S22" s="1108"/>
      <c r="T22" s="1109"/>
      <c r="U22" s="333"/>
      <c r="V22" s="1110" t="s">
        <v>526</v>
      </c>
      <c r="W22" s="1110"/>
      <c r="X22" s="1110"/>
      <c r="Y22" s="1110"/>
      <c r="Z22" s="1110"/>
      <c r="AA22" s="1110"/>
      <c r="AB22" s="1111"/>
      <c r="AC22" s="318"/>
      <c r="AD22" s="320"/>
    </row>
    <row r="23" spans="1:30" s="319" customFormat="1" ht="21" customHeight="1">
      <c r="B23" s="331">
        <v>14</v>
      </c>
      <c r="C23" s="1098"/>
      <c r="D23" s="1099"/>
      <c r="E23" s="1099"/>
      <c r="F23" s="1100"/>
      <c r="G23" s="1098"/>
      <c r="H23" s="1099"/>
      <c r="I23" s="1099"/>
      <c r="J23" s="1100"/>
      <c r="K23" s="1101"/>
      <c r="L23" s="1102"/>
      <c r="M23" s="1103"/>
      <c r="N23" s="1107" t="s">
        <v>525</v>
      </c>
      <c r="O23" s="1108"/>
      <c r="P23" s="1108"/>
      <c r="Q23" s="1108"/>
      <c r="R23" s="1108"/>
      <c r="S23" s="1108"/>
      <c r="T23" s="1109"/>
      <c r="U23" s="333"/>
      <c r="V23" s="1110" t="s">
        <v>526</v>
      </c>
      <c r="W23" s="1110"/>
      <c r="X23" s="1110"/>
      <c r="Y23" s="1110"/>
      <c r="Z23" s="1110"/>
      <c r="AA23" s="1110"/>
      <c r="AB23" s="1111"/>
      <c r="AC23" s="318"/>
      <c r="AD23" s="320"/>
    </row>
    <row r="24" spans="1:30" s="319" customFormat="1" ht="21" customHeight="1">
      <c r="B24" s="331">
        <v>15</v>
      </c>
      <c r="C24" s="1098"/>
      <c r="D24" s="1099"/>
      <c r="E24" s="1099"/>
      <c r="F24" s="1100"/>
      <c r="G24" s="1098"/>
      <c r="H24" s="1099"/>
      <c r="I24" s="1099"/>
      <c r="J24" s="1100"/>
      <c r="K24" s="1101"/>
      <c r="L24" s="1102"/>
      <c r="M24" s="1103"/>
      <c r="N24" s="1107" t="s">
        <v>525</v>
      </c>
      <c r="O24" s="1108"/>
      <c r="P24" s="1108"/>
      <c r="Q24" s="1108"/>
      <c r="R24" s="1108"/>
      <c r="S24" s="1108"/>
      <c r="T24" s="1109"/>
      <c r="U24" s="333"/>
      <c r="V24" s="1110" t="s">
        <v>526</v>
      </c>
      <c r="W24" s="1110"/>
      <c r="X24" s="1110"/>
      <c r="Y24" s="1110"/>
      <c r="Z24" s="1110"/>
      <c r="AA24" s="1110"/>
      <c r="AB24" s="1111"/>
      <c r="AC24" s="318"/>
      <c r="AD24" s="320"/>
    </row>
    <row r="25" spans="1:30" s="319" customFormat="1" ht="21" customHeight="1">
      <c r="B25" s="331">
        <v>16</v>
      </c>
      <c r="C25" s="1098"/>
      <c r="D25" s="1099"/>
      <c r="E25" s="1099"/>
      <c r="F25" s="1100"/>
      <c r="G25" s="1098"/>
      <c r="H25" s="1099"/>
      <c r="I25" s="1099"/>
      <c r="J25" s="1100"/>
      <c r="K25" s="1101"/>
      <c r="L25" s="1102"/>
      <c r="M25" s="1103"/>
      <c r="N25" s="1122" t="s">
        <v>525</v>
      </c>
      <c r="O25" s="1123"/>
      <c r="P25" s="1123"/>
      <c r="Q25" s="1123"/>
      <c r="R25" s="1123"/>
      <c r="S25" s="1123"/>
      <c r="T25" s="1124"/>
      <c r="U25" s="333"/>
      <c r="V25" s="1110" t="s">
        <v>526</v>
      </c>
      <c r="W25" s="1110"/>
      <c r="X25" s="1110"/>
      <c r="Y25" s="1110"/>
      <c r="Z25" s="1110"/>
      <c r="AA25" s="1110"/>
      <c r="AB25" s="1111"/>
      <c r="AC25" s="318"/>
      <c r="AD25" s="320"/>
    </row>
    <row r="26" spans="1:30" s="319" customFormat="1" ht="21" customHeight="1">
      <c r="B26" s="331">
        <v>17</v>
      </c>
      <c r="C26" s="1098"/>
      <c r="D26" s="1099"/>
      <c r="E26" s="1099"/>
      <c r="F26" s="1100"/>
      <c r="G26" s="1098"/>
      <c r="H26" s="1099"/>
      <c r="I26" s="1099"/>
      <c r="J26" s="1100"/>
      <c r="K26" s="1101"/>
      <c r="L26" s="1102"/>
      <c r="M26" s="1103"/>
      <c r="N26" s="1104" t="s">
        <v>525</v>
      </c>
      <c r="O26" s="1105"/>
      <c r="P26" s="1105"/>
      <c r="Q26" s="1105"/>
      <c r="R26" s="1105"/>
      <c r="S26" s="1105"/>
      <c r="T26" s="1106"/>
      <c r="U26" s="333"/>
      <c r="V26" s="1110" t="s">
        <v>526</v>
      </c>
      <c r="W26" s="1110"/>
      <c r="X26" s="1110"/>
      <c r="Y26" s="1110"/>
      <c r="Z26" s="1110"/>
      <c r="AA26" s="1110"/>
      <c r="AB26" s="1111"/>
      <c r="AC26" s="318"/>
      <c r="AD26" s="320"/>
    </row>
    <row r="27" spans="1:30" s="319" customFormat="1" ht="21" customHeight="1">
      <c r="B27" s="331">
        <v>18</v>
      </c>
      <c r="C27" s="1098"/>
      <c r="D27" s="1099"/>
      <c r="E27" s="1099"/>
      <c r="F27" s="1100"/>
      <c r="G27" s="1098"/>
      <c r="H27" s="1099"/>
      <c r="I27" s="1099"/>
      <c r="J27" s="1100"/>
      <c r="K27" s="1101"/>
      <c r="L27" s="1102"/>
      <c r="M27" s="1103"/>
      <c r="N27" s="1107" t="s">
        <v>525</v>
      </c>
      <c r="O27" s="1108"/>
      <c r="P27" s="1108"/>
      <c r="Q27" s="1108"/>
      <c r="R27" s="1108"/>
      <c r="S27" s="1108"/>
      <c r="T27" s="1109"/>
      <c r="U27" s="333"/>
      <c r="V27" s="1110" t="s">
        <v>526</v>
      </c>
      <c r="W27" s="1110"/>
      <c r="X27" s="1110"/>
      <c r="Y27" s="1110"/>
      <c r="Z27" s="1110"/>
      <c r="AA27" s="1110"/>
      <c r="AB27" s="1111"/>
      <c r="AC27" s="318"/>
      <c r="AD27" s="320"/>
    </row>
    <row r="28" spans="1:30" s="319" customFormat="1" ht="21" customHeight="1">
      <c r="B28" s="331">
        <v>19</v>
      </c>
      <c r="C28" s="1098"/>
      <c r="D28" s="1099"/>
      <c r="E28" s="1099"/>
      <c r="F28" s="1100"/>
      <c r="G28" s="1098"/>
      <c r="H28" s="1099"/>
      <c r="I28" s="1099"/>
      <c r="J28" s="1100"/>
      <c r="K28" s="1101"/>
      <c r="L28" s="1102"/>
      <c r="M28" s="1103"/>
      <c r="N28" s="1107" t="s">
        <v>525</v>
      </c>
      <c r="O28" s="1108"/>
      <c r="P28" s="1108"/>
      <c r="Q28" s="1108"/>
      <c r="R28" s="1108"/>
      <c r="S28" s="1108"/>
      <c r="T28" s="1109"/>
      <c r="U28" s="333"/>
      <c r="V28" s="1110" t="s">
        <v>526</v>
      </c>
      <c r="W28" s="1110"/>
      <c r="X28" s="1110"/>
      <c r="Y28" s="1110"/>
      <c r="Z28" s="1110"/>
      <c r="AA28" s="1110"/>
      <c r="AB28" s="1111"/>
      <c r="AC28" s="318"/>
      <c r="AD28" s="320"/>
    </row>
    <row r="29" spans="1:30" s="319" customFormat="1" ht="21" customHeight="1" thickBot="1">
      <c r="B29" s="334">
        <v>20</v>
      </c>
      <c r="C29" s="1112"/>
      <c r="D29" s="1113"/>
      <c r="E29" s="1113"/>
      <c r="F29" s="1114"/>
      <c r="G29" s="1112"/>
      <c r="H29" s="1113"/>
      <c r="I29" s="1113"/>
      <c r="J29" s="1114"/>
      <c r="K29" s="1115"/>
      <c r="L29" s="1116"/>
      <c r="M29" s="1117"/>
      <c r="N29" s="1119" t="s">
        <v>525</v>
      </c>
      <c r="O29" s="1120"/>
      <c r="P29" s="1120"/>
      <c r="Q29" s="1120"/>
      <c r="R29" s="1120"/>
      <c r="S29" s="1120"/>
      <c r="T29" s="1121"/>
      <c r="U29" s="335"/>
      <c r="V29" s="1126" t="s">
        <v>526</v>
      </c>
      <c r="W29" s="1127"/>
      <c r="X29" s="1127"/>
      <c r="Y29" s="1127"/>
      <c r="Z29" s="1127"/>
      <c r="AA29" s="1127"/>
      <c r="AB29" s="1128"/>
      <c r="AC29" s="318"/>
      <c r="AD29" s="320"/>
    </row>
    <row r="30" spans="1:30" s="319" customFormat="1">
      <c r="A30" s="318"/>
      <c r="W30" s="318"/>
      <c r="X30" s="318"/>
      <c r="Y30" s="318"/>
      <c r="Z30" s="318"/>
      <c r="AA30" s="318"/>
      <c r="AB30" s="320"/>
    </row>
    <row r="31" spans="1:30" s="319" customFormat="1">
      <c r="A31" s="318"/>
      <c r="W31" s="318"/>
      <c r="X31" s="318"/>
      <c r="Y31" s="318"/>
      <c r="Z31" s="318"/>
      <c r="AA31" s="318"/>
      <c r="AB31" s="320"/>
    </row>
    <row r="32" spans="1:30" s="319" customFormat="1">
      <c r="A32" s="318"/>
      <c r="W32" s="318"/>
      <c r="X32" s="318"/>
      <c r="Y32" s="318"/>
      <c r="Z32" s="318"/>
      <c r="AA32" s="318"/>
      <c r="AB32" s="320"/>
    </row>
    <row r="33" spans="1:30" s="319" customFormat="1">
      <c r="A33" s="318"/>
      <c r="W33" s="318"/>
      <c r="X33" s="318"/>
      <c r="Y33" s="318"/>
      <c r="Z33" s="318"/>
      <c r="AA33" s="318"/>
      <c r="AB33" s="320"/>
    </row>
    <row r="34" spans="1:30" s="319" customFormat="1">
      <c r="A34" s="318"/>
      <c r="W34" s="318"/>
      <c r="X34" s="318"/>
      <c r="Y34" s="318"/>
      <c r="Z34" s="318"/>
      <c r="AA34" s="318"/>
      <c r="AB34" s="320"/>
    </row>
    <row r="35" spans="1:30" s="319" customFormat="1">
      <c r="A35" s="318"/>
      <c r="W35" s="318"/>
      <c r="X35" s="318"/>
      <c r="Y35" s="318"/>
      <c r="Z35" s="318"/>
      <c r="AA35" s="318"/>
      <c r="AB35" s="320"/>
    </row>
    <row r="36" spans="1:30" s="319" customFormat="1">
      <c r="A36" s="318"/>
      <c r="W36" s="318"/>
      <c r="X36" s="318"/>
      <c r="Y36" s="318"/>
      <c r="Z36" s="318"/>
      <c r="AA36" s="318"/>
      <c r="AB36" s="320"/>
    </row>
    <row r="37" spans="1:30" s="319" customFormat="1">
      <c r="A37" s="318"/>
      <c r="W37" s="318"/>
      <c r="X37" s="318"/>
      <c r="Y37" s="318"/>
      <c r="Z37" s="318"/>
      <c r="AA37" s="318"/>
      <c r="AB37" s="320"/>
    </row>
    <row r="38" spans="1:30" s="319" customFormat="1">
      <c r="A38" s="318"/>
      <c r="W38" s="318"/>
      <c r="X38" s="318"/>
      <c r="Y38" s="318"/>
      <c r="Z38" s="318"/>
      <c r="AA38" s="435"/>
      <c r="AB38" s="320"/>
      <c r="AD38" s="436"/>
    </row>
    <row r="39" spans="1:30" s="319" customFormat="1">
      <c r="A39" s="318"/>
      <c r="W39" s="318"/>
      <c r="X39" s="318"/>
      <c r="Y39" s="318"/>
      <c r="Z39" s="318"/>
      <c r="AA39" s="318"/>
      <c r="AB39" s="320"/>
    </row>
    <row r="40" spans="1:30" s="319" customFormat="1">
      <c r="A40" s="318"/>
      <c r="W40" s="318"/>
      <c r="X40" s="318"/>
      <c r="Y40" s="318"/>
      <c r="Z40" s="318"/>
      <c r="AA40" s="318"/>
      <c r="AB40" s="320"/>
    </row>
    <row r="41" spans="1:30" s="319" customFormat="1">
      <c r="A41" s="318"/>
      <c r="W41" s="318"/>
      <c r="X41" s="318"/>
      <c r="Y41" s="318"/>
      <c r="Z41" s="318"/>
      <c r="AA41" s="318"/>
      <c r="AB41" s="320"/>
    </row>
    <row r="42" spans="1:30" s="319" customFormat="1">
      <c r="A42" s="318"/>
      <c r="W42" s="318"/>
      <c r="X42" s="318"/>
      <c r="Y42" s="318"/>
      <c r="Z42" s="318"/>
      <c r="AA42" s="318"/>
      <c r="AB42" s="320"/>
    </row>
    <row r="43" spans="1:30" s="319" customFormat="1">
      <c r="A43" s="318"/>
      <c r="W43" s="318"/>
      <c r="X43" s="318"/>
      <c r="Y43" s="318"/>
      <c r="Z43" s="318"/>
      <c r="AA43" s="318"/>
      <c r="AB43" s="320"/>
    </row>
    <row r="44" spans="1:30" s="319" customFormat="1">
      <c r="A44" s="318"/>
      <c r="W44" s="318"/>
      <c r="X44" s="318"/>
      <c r="Y44" s="318"/>
      <c r="Z44" s="318"/>
      <c r="AA44" s="318"/>
      <c r="AB44" s="320"/>
    </row>
    <row r="45" spans="1:30" s="319" customFormat="1">
      <c r="A45" s="318"/>
      <c r="W45" s="318"/>
      <c r="X45" s="318"/>
      <c r="Y45" s="318"/>
      <c r="Z45" s="318"/>
      <c r="AA45" s="318"/>
      <c r="AB45" s="320"/>
    </row>
    <row r="46" spans="1:30" s="319" customFormat="1">
      <c r="A46" s="318"/>
      <c r="W46" s="318"/>
      <c r="X46" s="318"/>
      <c r="Y46" s="318"/>
      <c r="Z46" s="318"/>
      <c r="AA46" s="318"/>
      <c r="AB46" s="320"/>
    </row>
    <row r="47" spans="1:30" s="319" customFormat="1">
      <c r="A47" s="318"/>
      <c r="W47" s="318"/>
      <c r="X47" s="318"/>
      <c r="Y47" s="318"/>
      <c r="Z47" s="318"/>
      <c r="AA47" s="318"/>
      <c r="AB47" s="320"/>
    </row>
    <row r="48" spans="1:30" s="319" customFormat="1">
      <c r="A48" s="318"/>
      <c r="W48" s="318"/>
      <c r="X48" s="318"/>
      <c r="Y48" s="318"/>
      <c r="Z48" s="318"/>
      <c r="AA48" s="318"/>
      <c r="AB48" s="320"/>
    </row>
    <row r="49" spans="1:29" s="319" customFormat="1">
      <c r="A49" s="318"/>
      <c r="W49" s="318"/>
      <c r="X49" s="318"/>
      <c r="Y49" s="318"/>
      <c r="Z49" s="318"/>
      <c r="AA49" s="318"/>
      <c r="AB49" s="320"/>
    </row>
    <row r="50" spans="1:29" s="319" customFormat="1">
      <c r="A50" s="318"/>
      <c r="W50" s="318"/>
      <c r="X50" s="318"/>
      <c r="Y50" s="318"/>
      <c r="Z50" s="318"/>
      <c r="AA50" s="318"/>
      <c r="AB50" s="320"/>
    </row>
    <row r="51" spans="1:29" s="319" customFormat="1">
      <c r="A51" s="318"/>
      <c r="W51" s="318"/>
      <c r="X51" s="318"/>
      <c r="Y51" s="318"/>
      <c r="Z51" s="318"/>
      <c r="AA51" s="318"/>
      <c r="AB51" s="320"/>
    </row>
    <row r="52" spans="1:29" s="319" customFormat="1">
      <c r="A52" s="318"/>
      <c r="W52" s="318"/>
      <c r="X52" s="318"/>
      <c r="Y52" s="318"/>
      <c r="Z52" s="318"/>
      <c r="AA52" s="318"/>
      <c r="AB52" s="320"/>
    </row>
    <row r="53" spans="1:29" s="319" customFormat="1">
      <c r="A53" s="318"/>
      <c r="W53" s="318"/>
      <c r="X53" s="318"/>
      <c r="Y53" s="318"/>
      <c r="Z53" s="318"/>
      <c r="AA53" s="318"/>
      <c r="AB53" s="320"/>
    </row>
    <row r="54" spans="1:29" s="319" customFormat="1">
      <c r="A54" s="318"/>
      <c r="W54" s="318"/>
      <c r="X54" s="318"/>
      <c r="Y54" s="318"/>
      <c r="Z54" s="318"/>
      <c r="AA54" s="318"/>
      <c r="AB54" s="320"/>
    </row>
    <row r="55" spans="1:29" s="319" customFormat="1">
      <c r="A55" s="437"/>
      <c r="W55" s="437"/>
      <c r="X55" s="437"/>
      <c r="Y55" s="437"/>
      <c r="Z55" s="437"/>
      <c r="AA55" s="437"/>
      <c r="AB55" s="438"/>
      <c r="AC55" s="439"/>
    </row>
    <row r="56" spans="1:29" s="319" customFormat="1">
      <c r="A56" s="437"/>
      <c r="B56" s="439"/>
      <c r="C56" s="439"/>
      <c r="D56" s="439"/>
      <c r="E56" s="439"/>
      <c r="F56" s="439"/>
      <c r="G56" s="439"/>
      <c r="H56" s="439"/>
      <c r="I56" s="439"/>
      <c r="J56" s="439"/>
      <c r="K56" s="439"/>
      <c r="L56" s="439"/>
      <c r="M56" s="439"/>
      <c r="N56" s="439"/>
      <c r="O56" s="439"/>
      <c r="P56" s="439"/>
      <c r="Q56" s="439"/>
      <c r="R56" s="439"/>
      <c r="S56" s="439"/>
      <c r="T56" s="439"/>
      <c r="U56" s="439"/>
      <c r="V56" s="439"/>
      <c r="W56" s="437"/>
      <c r="X56" s="437"/>
      <c r="Y56" s="437"/>
      <c r="Z56" s="437"/>
      <c r="AA56" s="437"/>
      <c r="AB56" s="438"/>
      <c r="AC56" s="439"/>
    </row>
  </sheetData>
  <sheetProtection password="C016" sheet="1" objects="1" scenarios="1"/>
  <mergeCells count="108">
    <mergeCell ref="V25:AB25"/>
    <mergeCell ref="V26:AB26"/>
    <mergeCell ref="V27:AB27"/>
    <mergeCell ref="V28:AB28"/>
    <mergeCell ref="V29:AB29"/>
    <mergeCell ref="V20:AB20"/>
    <mergeCell ref="V21:AB21"/>
    <mergeCell ref="V22:AB22"/>
    <mergeCell ref="V23:AB23"/>
    <mergeCell ref="V24:AB24"/>
    <mergeCell ref="T6:AB6"/>
    <mergeCell ref="N26:T26"/>
    <mergeCell ref="N27:T27"/>
    <mergeCell ref="N28:T28"/>
    <mergeCell ref="N29:T29"/>
    <mergeCell ref="N20:T20"/>
    <mergeCell ref="N21:T21"/>
    <mergeCell ref="N22:T22"/>
    <mergeCell ref="N23:T23"/>
    <mergeCell ref="N24:T24"/>
    <mergeCell ref="N17:T17"/>
    <mergeCell ref="N18:T18"/>
    <mergeCell ref="N19:T19"/>
    <mergeCell ref="N10:T10"/>
    <mergeCell ref="N11:T11"/>
    <mergeCell ref="N12:T12"/>
    <mergeCell ref="N13:T13"/>
    <mergeCell ref="N14:T14"/>
    <mergeCell ref="N25:T25"/>
    <mergeCell ref="V15:AB15"/>
    <mergeCell ref="V16:AB16"/>
    <mergeCell ref="V17:AB17"/>
    <mergeCell ref="V18:AB18"/>
    <mergeCell ref="V19:AB19"/>
    <mergeCell ref="K26:M26"/>
    <mergeCell ref="K27:M27"/>
    <mergeCell ref="K28:M28"/>
    <mergeCell ref="K29:M29"/>
    <mergeCell ref="K20:M20"/>
    <mergeCell ref="K21:M21"/>
    <mergeCell ref="K22:M22"/>
    <mergeCell ref="K23:M23"/>
    <mergeCell ref="K24:M24"/>
    <mergeCell ref="K17:M17"/>
    <mergeCell ref="K18:M18"/>
    <mergeCell ref="K19:M19"/>
    <mergeCell ref="K10:M10"/>
    <mergeCell ref="K11:M11"/>
    <mergeCell ref="K12:M12"/>
    <mergeCell ref="K13:M13"/>
    <mergeCell ref="K14:M14"/>
    <mergeCell ref="K25:M25"/>
    <mergeCell ref="G26:J26"/>
    <mergeCell ref="G27:J27"/>
    <mergeCell ref="G28:J28"/>
    <mergeCell ref="G29:J29"/>
    <mergeCell ref="G20:J20"/>
    <mergeCell ref="G21:J21"/>
    <mergeCell ref="G22:J22"/>
    <mergeCell ref="G23:J23"/>
    <mergeCell ref="G24:J24"/>
    <mergeCell ref="G17:J17"/>
    <mergeCell ref="G18:J18"/>
    <mergeCell ref="G19:J19"/>
    <mergeCell ref="G10:J10"/>
    <mergeCell ref="G11:J11"/>
    <mergeCell ref="G12:J12"/>
    <mergeCell ref="G13:J13"/>
    <mergeCell ref="G14:J14"/>
    <mergeCell ref="G25:J25"/>
    <mergeCell ref="C26:F26"/>
    <mergeCell ref="C27:F27"/>
    <mergeCell ref="C28:F28"/>
    <mergeCell ref="C29:F29"/>
    <mergeCell ref="C20:F20"/>
    <mergeCell ref="C21:F21"/>
    <mergeCell ref="C22:F22"/>
    <mergeCell ref="C23:F23"/>
    <mergeCell ref="C24:F24"/>
    <mergeCell ref="C17:F17"/>
    <mergeCell ref="C18:F18"/>
    <mergeCell ref="C19:F19"/>
    <mergeCell ref="C10:F10"/>
    <mergeCell ref="C11:F11"/>
    <mergeCell ref="C12:F12"/>
    <mergeCell ref="C13:F13"/>
    <mergeCell ref="C14:F14"/>
    <mergeCell ref="C25:F25"/>
    <mergeCell ref="B8:B9"/>
    <mergeCell ref="C8:F9"/>
    <mergeCell ref="G8:J9"/>
    <mergeCell ref="K8:M9"/>
    <mergeCell ref="N8:T9"/>
    <mergeCell ref="V9:AB9"/>
    <mergeCell ref="U8:AB8"/>
    <mergeCell ref="C15:F15"/>
    <mergeCell ref="C16:F16"/>
    <mergeCell ref="G15:J15"/>
    <mergeCell ref="G16:J16"/>
    <mergeCell ref="K15:M15"/>
    <mergeCell ref="K16:M16"/>
    <mergeCell ref="N15:T15"/>
    <mergeCell ref="N16:T16"/>
    <mergeCell ref="V10:AB10"/>
    <mergeCell ref="V11:AB11"/>
    <mergeCell ref="V12:AB12"/>
    <mergeCell ref="V13:AB13"/>
    <mergeCell ref="V14:AB14"/>
  </mergeCells>
  <phoneticPr fontId="2"/>
  <dataValidations count="1">
    <dataValidation imeMode="fullKatakana" allowBlank="1" showInputMessage="1" showErrorMessage="1" sqref="G10:J29"/>
  </dataValidations>
  <pageMargins left="0.70866141732283472" right="0.70866141732283472" top="0.74803149606299213" bottom="0.55118110236220474" header="0.31496062992125984" footer="0.39370078740157483"/>
  <pageSetup paperSize="9" scale="6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9"/>
  <sheetViews>
    <sheetView topLeftCell="A93" zoomScale="53" zoomScaleNormal="53" workbookViewId="0">
      <selection activeCell="D242" sqref="D242"/>
    </sheetView>
  </sheetViews>
  <sheetFormatPr defaultRowHeight="14.25"/>
  <cols>
    <col min="1" max="1" width="9" style="380" customWidth="1"/>
    <col min="2" max="2" width="15.625" style="344" customWidth="1"/>
    <col min="3" max="3" width="37.125" style="343" customWidth="1"/>
    <col min="4" max="4" width="39.25" style="343" customWidth="1"/>
    <col min="5" max="5" width="39.75" style="343" customWidth="1"/>
    <col min="6" max="6" width="31.875" style="343" customWidth="1"/>
    <col min="7" max="9" width="12.75" style="345" customWidth="1"/>
    <col min="10" max="10" width="12.875" style="343" customWidth="1"/>
    <col min="11" max="11" width="23" style="343" customWidth="1"/>
    <col min="12" max="19" width="9" style="343" customWidth="1"/>
    <col min="20" max="16384" width="9" style="343"/>
  </cols>
  <sheetData>
    <row r="1" spans="1:10" s="342" customFormat="1" ht="38.25" customHeight="1">
      <c r="A1" s="379" t="s">
        <v>345</v>
      </c>
      <c r="B1" s="339" t="s">
        <v>346</v>
      </c>
      <c r="C1" s="338" t="s">
        <v>347</v>
      </c>
      <c r="D1" s="338" t="s">
        <v>348</v>
      </c>
      <c r="E1" s="338" t="s">
        <v>349</v>
      </c>
      <c r="F1" s="338" t="s">
        <v>350</v>
      </c>
      <c r="G1" s="340" t="s">
        <v>351</v>
      </c>
      <c r="H1" s="340" t="s">
        <v>352</v>
      </c>
      <c r="I1" s="340" t="s">
        <v>353</v>
      </c>
      <c r="J1" s="341" t="s">
        <v>354</v>
      </c>
    </row>
    <row r="2" spans="1:10" s="423" customFormat="1">
      <c r="A2" s="419" t="s">
        <v>153</v>
      </c>
      <c r="B2" s="420" t="s">
        <v>676</v>
      </c>
      <c r="C2" s="421" t="s">
        <v>154</v>
      </c>
      <c r="D2" s="421" t="s">
        <v>355</v>
      </c>
      <c r="E2" s="421" t="s">
        <v>356</v>
      </c>
      <c r="F2" s="422"/>
      <c r="G2" s="421"/>
      <c r="H2" s="424"/>
      <c r="I2" s="424"/>
    </row>
    <row r="3" spans="1:10" s="423" customFormat="1">
      <c r="A3" s="419" t="s">
        <v>159</v>
      </c>
      <c r="B3" s="420" t="s">
        <v>676</v>
      </c>
      <c r="C3" s="421" t="s">
        <v>160</v>
      </c>
      <c r="D3" s="421" t="s">
        <v>357</v>
      </c>
      <c r="E3" s="421" t="s">
        <v>358</v>
      </c>
      <c r="F3" s="422"/>
      <c r="G3" s="421"/>
      <c r="H3" s="424"/>
      <c r="I3" s="424"/>
    </row>
    <row r="4" spans="1:10" s="423" customFormat="1">
      <c r="A4" s="419" t="s">
        <v>170</v>
      </c>
      <c r="B4" s="420" t="s">
        <v>676</v>
      </c>
      <c r="C4" s="421" t="s">
        <v>171</v>
      </c>
      <c r="D4" s="421" t="s">
        <v>361</v>
      </c>
      <c r="E4" s="421" t="s">
        <v>362</v>
      </c>
      <c r="F4" s="422"/>
      <c r="G4" s="421"/>
      <c r="H4" s="424"/>
      <c r="I4" s="424"/>
    </row>
    <row r="5" spans="1:10" s="423" customFormat="1">
      <c r="A5" s="419" t="s">
        <v>174</v>
      </c>
      <c r="B5" s="420" t="s">
        <v>676</v>
      </c>
      <c r="C5" s="421" t="s">
        <v>175</v>
      </c>
      <c r="D5" s="421" t="s">
        <v>363</v>
      </c>
      <c r="E5" s="421" t="s">
        <v>364</v>
      </c>
      <c r="F5" s="422"/>
      <c r="G5" s="421"/>
      <c r="H5" s="424"/>
      <c r="I5" s="424"/>
    </row>
    <row r="6" spans="1:10" s="423" customFormat="1">
      <c r="A6" s="419" t="s">
        <v>180</v>
      </c>
      <c r="B6" s="420" t="s">
        <v>676</v>
      </c>
      <c r="C6" s="421" t="s">
        <v>181</v>
      </c>
      <c r="D6" s="421" t="s">
        <v>363</v>
      </c>
      <c r="E6" s="421" t="s">
        <v>364</v>
      </c>
      <c r="F6" s="422"/>
      <c r="G6" s="421"/>
      <c r="H6" s="424"/>
      <c r="I6" s="424"/>
    </row>
    <row r="7" spans="1:10" s="423" customFormat="1">
      <c r="A7" s="419" t="s">
        <v>186</v>
      </c>
      <c r="B7" s="420" t="s">
        <v>676</v>
      </c>
      <c r="C7" s="421" t="s">
        <v>187</v>
      </c>
      <c r="D7" s="421" t="s">
        <v>355</v>
      </c>
      <c r="E7" s="421" t="s">
        <v>356</v>
      </c>
      <c r="F7" s="422"/>
      <c r="G7" s="421"/>
      <c r="H7" s="424"/>
      <c r="I7" s="424"/>
    </row>
    <row r="8" spans="1:10" s="423" customFormat="1">
      <c r="A8" s="419" t="s">
        <v>192</v>
      </c>
      <c r="B8" s="420" t="s">
        <v>676</v>
      </c>
      <c r="C8" s="421" t="s">
        <v>193</v>
      </c>
      <c r="D8" s="421" t="s">
        <v>365</v>
      </c>
      <c r="E8" s="421" t="s">
        <v>366</v>
      </c>
      <c r="F8" s="422"/>
      <c r="G8" s="421"/>
      <c r="H8" s="424"/>
      <c r="I8" s="424"/>
    </row>
    <row r="9" spans="1:10" s="423" customFormat="1">
      <c r="A9" s="419" t="s">
        <v>194</v>
      </c>
      <c r="B9" s="420" t="s">
        <v>676</v>
      </c>
      <c r="C9" s="421" t="s">
        <v>195</v>
      </c>
      <c r="D9" s="421" t="s">
        <v>367</v>
      </c>
      <c r="E9" s="421" t="s">
        <v>677</v>
      </c>
      <c r="F9" s="422"/>
      <c r="G9" s="421"/>
      <c r="H9" s="424"/>
      <c r="I9" s="424"/>
    </row>
    <row r="10" spans="1:10" s="423" customFormat="1">
      <c r="A10" s="419" t="s">
        <v>200</v>
      </c>
      <c r="B10" s="420" t="s">
        <v>676</v>
      </c>
      <c r="C10" s="421" t="s">
        <v>201</v>
      </c>
      <c r="D10" s="421" t="s">
        <v>363</v>
      </c>
      <c r="E10" s="421" t="s">
        <v>364</v>
      </c>
      <c r="F10" s="422"/>
      <c r="G10" s="421"/>
      <c r="H10" s="424"/>
      <c r="I10" s="424"/>
    </row>
    <row r="11" spans="1:10" s="423" customFormat="1">
      <c r="A11" s="419" t="s">
        <v>208</v>
      </c>
      <c r="B11" s="420" t="s">
        <v>676</v>
      </c>
      <c r="C11" s="421" t="s">
        <v>209</v>
      </c>
      <c r="D11" s="421" t="s">
        <v>678</v>
      </c>
      <c r="E11" s="421" t="s">
        <v>369</v>
      </c>
      <c r="F11" s="422"/>
      <c r="G11" s="421"/>
      <c r="H11" s="424"/>
      <c r="I11" s="424"/>
    </row>
    <row r="12" spans="1:10" s="423" customFormat="1">
      <c r="A12" s="419" t="s">
        <v>214</v>
      </c>
      <c r="B12" s="420" t="s">
        <v>676</v>
      </c>
      <c r="C12" s="421" t="s">
        <v>215</v>
      </c>
      <c r="D12" s="421" t="s">
        <v>370</v>
      </c>
      <c r="E12" s="421" t="s">
        <v>371</v>
      </c>
      <c r="F12" s="422"/>
      <c r="G12" s="421"/>
      <c r="H12" s="424"/>
      <c r="I12" s="424"/>
    </row>
    <row r="13" spans="1:10" s="423" customFormat="1">
      <c r="A13" s="419" t="s">
        <v>218</v>
      </c>
      <c r="B13" s="420" t="s">
        <v>676</v>
      </c>
      <c r="C13" s="421" t="s">
        <v>219</v>
      </c>
      <c r="D13" s="421" t="s">
        <v>372</v>
      </c>
      <c r="E13" s="421" t="s">
        <v>373</v>
      </c>
      <c r="F13" s="422"/>
      <c r="G13" s="421"/>
      <c r="H13" s="424"/>
      <c r="I13" s="424"/>
    </row>
    <row r="14" spans="1:10" s="423" customFormat="1">
      <c r="A14" s="419" t="s">
        <v>226</v>
      </c>
      <c r="B14" s="420" t="s">
        <v>676</v>
      </c>
      <c r="C14" s="421" t="s">
        <v>227</v>
      </c>
      <c r="D14" s="421" t="s">
        <v>374</v>
      </c>
      <c r="E14" s="421" t="s">
        <v>375</v>
      </c>
      <c r="F14" s="422"/>
      <c r="G14" s="421"/>
      <c r="H14" s="424"/>
      <c r="I14" s="424"/>
    </row>
    <row r="15" spans="1:10" s="423" customFormat="1">
      <c r="A15" s="419" t="s">
        <v>230</v>
      </c>
      <c r="B15" s="420" t="s">
        <v>676</v>
      </c>
      <c r="C15" s="421" t="s">
        <v>231</v>
      </c>
      <c r="D15" s="421" t="s">
        <v>376</v>
      </c>
      <c r="E15" s="421" t="s">
        <v>377</v>
      </c>
      <c r="F15" s="422"/>
      <c r="G15" s="421"/>
      <c r="H15" s="424"/>
      <c r="I15" s="424"/>
    </row>
    <row r="16" spans="1:10" s="423" customFormat="1">
      <c r="A16" s="419" t="s">
        <v>234</v>
      </c>
      <c r="B16" s="420" t="s">
        <v>676</v>
      </c>
      <c r="C16" s="421" t="s">
        <v>772</v>
      </c>
      <c r="D16" s="421" t="s">
        <v>378</v>
      </c>
      <c r="E16" s="421" t="s">
        <v>379</v>
      </c>
      <c r="F16" s="422"/>
      <c r="G16" s="421"/>
      <c r="H16" s="424"/>
      <c r="I16" s="424"/>
    </row>
    <row r="17" spans="1:9" s="423" customFormat="1">
      <c r="A17" s="419" t="s">
        <v>238</v>
      </c>
      <c r="B17" s="420" t="s">
        <v>676</v>
      </c>
      <c r="C17" s="421" t="s">
        <v>773</v>
      </c>
      <c r="D17" s="421" t="s">
        <v>380</v>
      </c>
      <c r="E17" s="421" t="s">
        <v>381</v>
      </c>
      <c r="F17" s="422"/>
      <c r="G17" s="421"/>
      <c r="H17" s="424"/>
      <c r="I17" s="424"/>
    </row>
    <row r="18" spans="1:9" s="423" customFormat="1">
      <c r="A18" s="419" t="s">
        <v>244</v>
      </c>
      <c r="B18" s="420" t="s">
        <v>676</v>
      </c>
      <c r="C18" s="421" t="s">
        <v>774</v>
      </c>
      <c r="D18" s="421" t="s">
        <v>382</v>
      </c>
      <c r="E18" s="421" t="s">
        <v>383</v>
      </c>
      <c r="F18" s="422"/>
      <c r="G18" s="421"/>
      <c r="H18" s="424"/>
      <c r="I18" s="424"/>
    </row>
    <row r="19" spans="1:9" s="423" customFormat="1">
      <c r="A19" s="419" t="s">
        <v>254</v>
      </c>
      <c r="B19" s="420" t="s">
        <v>676</v>
      </c>
      <c r="C19" s="421" t="s">
        <v>255</v>
      </c>
      <c r="D19" s="421" t="s">
        <v>679</v>
      </c>
      <c r="E19" s="421" t="s">
        <v>384</v>
      </c>
      <c r="F19" s="422"/>
      <c r="G19" s="421"/>
      <c r="H19" s="424"/>
      <c r="I19" s="424"/>
    </row>
    <row r="20" spans="1:9" s="423" customFormat="1">
      <c r="A20" s="419" t="s">
        <v>261</v>
      </c>
      <c r="B20" s="420" t="s">
        <v>676</v>
      </c>
      <c r="C20" s="421" t="s">
        <v>262</v>
      </c>
      <c r="D20" s="421" t="s">
        <v>385</v>
      </c>
      <c r="E20" s="421" t="s">
        <v>386</v>
      </c>
      <c r="F20" s="422"/>
      <c r="G20" s="421"/>
      <c r="H20" s="424"/>
      <c r="I20" s="424"/>
    </row>
    <row r="21" spans="1:9" s="423" customFormat="1">
      <c r="A21" s="419" t="s">
        <v>265</v>
      </c>
      <c r="B21" s="420" t="s">
        <v>676</v>
      </c>
      <c r="C21" s="421" t="s">
        <v>266</v>
      </c>
      <c r="D21" s="421" t="s">
        <v>387</v>
      </c>
      <c r="E21" s="421" t="s">
        <v>680</v>
      </c>
      <c r="F21" s="422"/>
      <c r="G21" s="421"/>
      <c r="H21" s="424"/>
      <c r="I21" s="424"/>
    </row>
    <row r="22" spans="1:9" s="423" customFormat="1">
      <c r="A22" s="419" t="s">
        <v>272</v>
      </c>
      <c r="B22" s="420" t="s">
        <v>676</v>
      </c>
      <c r="C22" s="421" t="s">
        <v>273</v>
      </c>
      <c r="D22" s="421" t="s">
        <v>388</v>
      </c>
      <c r="E22" s="421" t="s">
        <v>389</v>
      </c>
      <c r="F22" s="422"/>
      <c r="G22" s="421"/>
      <c r="H22" s="424"/>
      <c r="I22" s="424"/>
    </row>
    <row r="23" spans="1:9" s="423" customFormat="1">
      <c r="A23" s="419" t="s">
        <v>278</v>
      </c>
      <c r="B23" s="420" t="s">
        <v>676</v>
      </c>
      <c r="C23" s="421" t="s">
        <v>775</v>
      </c>
      <c r="D23" s="421" t="s">
        <v>418</v>
      </c>
      <c r="E23" s="421" t="s">
        <v>386</v>
      </c>
      <c r="F23" s="422"/>
      <c r="G23" s="421"/>
      <c r="H23" s="424"/>
      <c r="I23" s="424"/>
    </row>
    <row r="24" spans="1:9" s="423" customFormat="1">
      <c r="A24" s="419" t="s">
        <v>281</v>
      </c>
      <c r="B24" s="420" t="s">
        <v>676</v>
      </c>
      <c r="C24" s="421" t="s">
        <v>282</v>
      </c>
      <c r="D24" s="421" t="s">
        <v>390</v>
      </c>
      <c r="E24" s="421" t="s">
        <v>391</v>
      </c>
      <c r="F24" s="422"/>
      <c r="G24" s="421"/>
      <c r="H24" s="424"/>
      <c r="I24" s="424"/>
    </row>
    <row r="25" spans="1:9" s="423" customFormat="1">
      <c r="A25" s="419" t="s">
        <v>290</v>
      </c>
      <c r="B25" s="420" t="s">
        <v>676</v>
      </c>
      <c r="C25" s="421" t="s">
        <v>776</v>
      </c>
      <c r="D25" s="421" t="s">
        <v>392</v>
      </c>
      <c r="E25" s="421" t="s">
        <v>681</v>
      </c>
      <c r="F25" s="422"/>
      <c r="G25" s="421"/>
      <c r="H25" s="424"/>
      <c r="I25" s="424"/>
    </row>
    <row r="26" spans="1:9" s="423" customFormat="1">
      <c r="A26" s="419" t="s">
        <v>747</v>
      </c>
      <c r="B26" s="420" t="s">
        <v>676</v>
      </c>
      <c r="C26" s="421" t="s">
        <v>777</v>
      </c>
      <c r="D26" s="421" t="s">
        <v>914</v>
      </c>
      <c r="E26" s="421" t="s">
        <v>805</v>
      </c>
      <c r="F26" s="422"/>
      <c r="G26" s="421"/>
      <c r="H26" s="424"/>
      <c r="I26" s="424"/>
    </row>
    <row r="27" spans="1:9" s="423" customFormat="1">
      <c r="A27" s="419" t="s">
        <v>155</v>
      </c>
      <c r="B27" s="420" t="s">
        <v>676</v>
      </c>
      <c r="C27" s="421" t="s">
        <v>156</v>
      </c>
      <c r="D27" s="421" t="s">
        <v>799</v>
      </c>
      <c r="E27" s="421" t="s">
        <v>393</v>
      </c>
      <c r="F27" s="422"/>
      <c r="G27" s="421"/>
      <c r="H27" s="424"/>
      <c r="I27" s="424"/>
    </row>
    <row r="28" spans="1:9" s="423" customFormat="1">
      <c r="A28" s="419" t="s">
        <v>161</v>
      </c>
      <c r="B28" s="420" t="s">
        <v>676</v>
      </c>
      <c r="C28" s="421" t="s">
        <v>162</v>
      </c>
      <c r="D28" s="421" t="s">
        <v>394</v>
      </c>
      <c r="E28" s="421" t="s">
        <v>395</v>
      </c>
      <c r="F28" s="422"/>
      <c r="G28" s="421"/>
      <c r="H28" s="424"/>
      <c r="I28" s="424"/>
    </row>
    <row r="29" spans="1:9" s="423" customFormat="1">
      <c r="A29" s="419" t="s">
        <v>165</v>
      </c>
      <c r="B29" s="420" t="s">
        <v>676</v>
      </c>
      <c r="C29" s="421" t="s">
        <v>166</v>
      </c>
      <c r="D29" s="421" t="s">
        <v>361</v>
      </c>
      <c r="E29" s="421" t="s">
        <v>362</v>
      </c>
      <c r="F29" s="422"/>
      <c r="G29" s="421"/>
      <c r="H29" s="424"/>
      <c r="I29" s="424"/>
    </row>
    <row r="30" spans="1:9" s="423" customFormat="1">
      <c r="A30" s="419" t="s">
        <v>176</v>
      </c>
      <c r="B30" s="420" t="s">
        <v>676</v>
      </c>
      <c r="C30" s="421" t="s">
        <v>177</v>
      </c>
      <c r="D30" s="421" t="s">
        <v>398</v>
      </c>
      <c r="E30" s="421" t="s">
        <v>399</v>
      </c>
      <c r="F30" s="422"/>
      <c r="G30" s="421"/>
      <c r="H30" s="424"/>
      <c r="I30" s="424"/>
    </row>
    <row r="31" spans="1:9" s="423" customFormat="1">
      <c r="A31" s="419" t="s">
        <v>182</v>
      </c>
      <c r="B31" s="420" t="s">
        <v>676</v>
      </c>
      <c r="C31" s="421" t="s">
        <v>183</v>
      </c>
      <c r="D31" s="421" t="s">
        <v>400</v>
      </c>
      <c r="E31" s="421" t="s">
        <v>401</v>
      </c>
      <c r="F31" s="422"/>
      <c r="G31" s="421"/>
      <c r="H31" s="424"/>
      <c r="I31" s="424"/>
    </row>
    <row r="32" spans="1:9" s="423" customFormat="1">
      <c r="A32" s="419" t="s">
        <v>196</v>
      </c>
      <c r="B32" s="420" t="s">
        <v>676</v>
      </c>
      <c r="C32" s="421" t="s">
        <v>197</v>
      </c>
      <c r="D32" s="421" t="s">
        <v>402</v>
      </c>
      <c r="E32" s="421" t="s">
        <v>403</v>
      </c>
      <c r="F32" s="422"/>
      <c r="G32" s="421"/>
      <c r="H32" s="424"/>
      <c r="I32" s="424"/>
    </row>
    <row r="33" spans="1:9" s="423" customFormat="1">
      <c r="A33" s="419" t="s">
        <v>202</v>
      </c>
      <c r="B33" s="420" t="s">
        <v>676</v>
      </c>
      <c r="C33" s="421" t="s">
        <v>203</v>
      </c>
      <c r="D33" s="421" t="s">
        <v>404</v>
      </c>
      <c r="E33" s="421" t="s">
        <v>405</v>
      </c>
      <c r="F33" s="422"/>
      <c r="G33" s="421"/>
      <c r="H33" s="424"/>
      <c r="I33" s="424"/>
    </row>
    <row r="34" spans="1:9" s="423" customFormat="1">
      <c r="A34" s="419" t="s">
        <v>210</v>
      </c>
      <c r="B34" s="420" t="s">
        <v>676</v>
      </c>
      <c r="C34" s="421" t="s">
        <v>211</v>
      </c>
      <c r="D34" s="421" t="s">
        <v>406</v>
      </c>
      <c r="E34" s="421" t="s">
        <v>407</v>
      </c>
      <c r="F34" s="422"/>
      <c r="G34" s="421"/>
      <c r="H34" s="424"/>
      <c r="I34" s="424"/>
    </row>
    <row r="35" spans="1:9" s="423" customFormat="1">
      <c r="A35" s="419" t="s">
        <v>220</v>
      </c>
      <c r="B35" s="420" t="s">
        <v>676</v>
      </c>
      <c r="C35" s="421" t="s">
        <v>221</v>
      </c>
      <c r="D35" s="421" t="s">
        <v>408</v>
      </c>
      <c r="E35" s="421" t="s">
        <v>409</v>
      </c>
      <c r="F35" s="422"/>
      <c r="G35" s="421"/>
      <c r="H35" s="424"/>
      <c r="I35" s="424"/>
    </row>
    <row r="36" spans="1:9" s="423" customFormat="1">
      <c r="A36" s="419" t="s">
        <v>236</v>
      </c>
      <c r="B36" s="420" t="s">
        <v>676</v>
      </c>
      <c r="C36" s="421" t="s">
        <v>237</v>
      </c>
      <c r="D36" s="421" t="s">
        <v>682</v>
      </c>
      <c r="E36" s="421" t="s">
        <v>412</v>
      </c>
      <c r="F36" s="422"/>
      <c r="G36" s="421"/>
      <c r="H36" s="424"/>
      <c r="I36" s="424"/>
    </row>
    <row r="37" spans="1:9" s="423" customFormat="1">
      <c r="A37" s="419" t="s">
        <v>240</v>
      </c>
      <c r="B37" s="420" t="s">
        <v>676</v>
      </c>
      <c r="C37" s="421" t="s">
        <v>241</v>
      </c>
      <c r="D37" s="421" t="s">
        <v>413</v>
      </c>
      <c r="E37" s="421" t="s">
        <v>414</v>
      </c>
      <c r="F37" s="422"/>
      <c r="G37" s="421"/>
      <c r="H37" s="424"/>
      <c r="I37" s="424"/>
    </row>
    <row r="38" spans="1:9" s="423" customFormat="1">
      <c r="A38" s="419" t="s">
        <v>246</v>
      </c>
      <c r="B38" s="420" t="s">
        <v>676</v>
      </c>
      <c r="C38" s="421" t="s">
        <v>247</v>
      </c>
      <c r="D38" s="421" t="s">
        <v>544</v>
      </c>
      <c r="E38" s="421" t="s">
        <v>683</v>
      </c>
      <c r="F38" s="422"/>
      <c r="G38" s="421"/>
      <c r="H38" s="424"/>
      <c r="I38" s="424"/>
    </row>
    <row r="39" spans="1:9" s="423" customFormat="1">
      <c r="A39" s="419" t="s">
        <v>250</v>
      </c>
      <c r="B39" s="420" t="s">
        <v>676</v>
      </c>
      <c r="C39" s="421" t="s">
        <v>251</v>
      </c>
      <c r="D39" s="421" t="s">
        <v>378</v>
      </c>
      <c r="E39" s="421" t="s">
        <v>379</v>
      </c>
      <c r="F39" s="422"/>
      <c r="G39" s="421"/>
      <c r="H39" s="424"/>
      <c r="I39" s="424"/>
    </row>
    <row r="40" spans="1:9" s="423" customFormat="1">
      <c r="A40" s="419" t="s">
        <v>256</v>
      </c>
      <c r="B40" s="420" t="s">
        <v>676</v>
      </c>
      <c r="C40" s="421" t="s">
        <v>257</v>
      </c>
      <c r="D40" s="421" t="s">
        <v>682</v>
      </c>
      <c r="E40" s="421" t="s">
        <v>412</v>
      </c>
      <c r="F40" s="422"/>
      <c r="G40" s="421"/>
      <c r="H40" s="424"/>
      <c r="I40" s="424"/>
    </row>
    <row r="41" spans="1:9" s="423" customFormat="1">
      <c r="A41" s="419" t="s">
        <v>263</v>
      </c>
      <c r="B41" s="420" t="s">
        <v>676</v>
      </c>
      <c r="C41" s="421" t="s">
        <v>264</v>
      </c>
      <c r="D41" s="421" t="s">
        <v>682</v>
      </c>
      <c r="E41" s="421" t="s">
        <v>412</v>
      </c>
      <c r="F41" s="422"/>
      <c r="G41" s="421"/>
      <c r="H41" s="424"/>
      <c r="I41" s="424"/>
    </row>
    <row r="42" spans="1:9" s="423" customFormat="1">
      <c r="A42" s="419" t="s">
        <v>267</v>
      </c>
      <c r="B42" s="420" t="s">
        <v>676</v>
      </c>
      <c r="C42" s="421" t="s">
        <v>915</v>
      </c>
      <c r="D42" s="421" t="s">
        <v>684</v>
      </c>
      <c r="E42" s="421" t="s">
        <v>685</v>
      </c>
      <c r="F42" s="422"/>
      <c r="G42" s="421"/>
      <c r="H42" s="424"/>
      <c r="I42" s="424"/>
    </row>
    <row r="43" spans="1:9" s="423" customFormat="1">
      <c r="A43" s="419" t="s">
        <v>274</v>
      </c>
      <c r="B43" s="420" t="s">
        <v>676</v>
      </c>
      <c r="C43" s="421" t="s">
        <v>778</v>
      </c>
      <c r="D43" s="421" t="s">
        <v>415</v>
      </c>
      <c r="E43" s="421" t="s">
        <v>416</v>
      </c>
      <c r="F43" s="422"/>
      <c r="G43" s="421"/>
      <c r="H43" s="424"/>
      <c r="I43" s="424"/>
    </row>
    <row r="44" spans="1:9" s="423" customFormat="1">
      <c r="A44" s="419" t="s">
        <v>276</v>
      </c>
      <c r="B44" s="420" t="s">
        <v>676</v>
      </c>
      <c r="C44" s="421" t="s">
        <v>779</v>
      </c>
      <c r="D44" s="421" t="s">
        <v>359</v>
      </c>
      <c r="E44" s="421" t="s">
        <v>360</v>
      </c>
      <c r="F44" s="422"/>
      <c r="G44" s="421"/>
      <c r="H44" s="424"/>
      <c r="I44" s="424"/>
    </row>
    <row r="45" spans="1:9" s="423" customFormat="1">
      <c r="A45" s="419" t="s">
        <v>279</v>
      </c>
      <c r="B45" s="420" t="s">
        <v>676</v>
      </c>
      <c r="C45" s="421" t="s">
        <v>780</v>
      </c>
      <c r="D45" s="421" t="s">
        <v>682</v>
      </c>
      <c r="E45" s="421" t="s">
        <v>412</v>
      </c>
      <c r="F45" s="422"/>
      <c r="G45" s="421"/>
      <c r="H45" s="424"/>
      <c r="I45" s="424"/>
    </row>
    <row r="46" spans="1:9" s="423" customFormat="1">
      <c r="A46" s="419" t="s">
        <v>283</v>
      </c>
      <c r="B46" s="420" t="s">
        <v>676</v>
      </c>
      <c r="C46" s="421" t="s">
        <v>284</v>
      </c>
      <c r="D46" s="421" t="s">
        <v>398</v>
      </c>
      <c r="E46" s="421" t="s">
        <v>399</v>
      </c>
      <c r="F46" s="422"/>
      <c r="G46" s="421"/>
      <c r="H46" s="424"/>
      <c r="I46" s="424"/>
    </row>
    <row r="47" spans="1:9" s="423" customFormat="1">
      <c r="A47" s="419" t="s">
        <v>287</v>
      </c>
      <c r="B47" s="420" t="s">
        <v>676</v>
      </c>
      <c r="C47" s="421" t="s">
        <v>781</v>
      </c>
      <c r="D47" s="421" t="s">
        <v>800</v>
      </c>
      <c r="E47" s="421" t="s">
        <v>417</v>
      </c>
      <c r="F47" s="422"/>
      <c r="G47" s="421"/>
      <c r="H47" s="424"/>
      <c r="I47" s="424"/>
    </row>
    <row r="48" spans="1:9" s="423" customFormat="1">
      <c r="A48" s="419" t="s">
        <v>288</v>
      </c>
      <c r="B48" s="420" t="s">
        <v>676</v>
      </c>
      <c r="C48" s="421" t="s">
        <v>289</v>
      </c>
      <c r="D48" s="421" t="s">
        <v>684</v>
      </c>
      <c r="E48" s="421" t="s">
        <v>685</v>
      </c>
      <c r="F48" s="422"/>
      <c r="G48" s="421"/>
      <c r="H48" s="424"/>
      <c r="I48" s="424"/>
    </row>
    <row r="49" spans="1:9" s="423" customFormat="1">
      <c r="A49" s="419" t="s">
        <v>770</v>
      </c>
      <c r="B49" s="420" t="s">
        <v>676</v>
      </c>
      <c r="C49" s="421" t="s">
        <v>782</v>
      </c>
      <c r="D49" s="421" t="s">
        <v>916</v>
      </c>
      <c r="E49" s="421" t="s">
        <v>686</v>
      </c>
      <c r="F49" s="422"/>
      <c r="G49" s="421"/>
      <c r="H49" s="424"/>
      <c r="I49" s="424"/>
    </row>
    <row r="50" spans="1:9" s="423" customFormat="1">
      <c r="A50" s="419" t="s">
        <v>298</v>
      </c>
      <c r="B50" s="420" t="s">
        <v>676</v>
      </c>
      <c r="C50" s="421" t="s">
        <v>783</v>
      </c>
      <c r="D50" s="421" t="s">
        <v>418</v>
      </c>
      <c r="E50" s="421" t="s">
        <v>386</v>
      </c>
      <c r="F50" s="422"/>
      <c r="G50" s="421"/>
      <c r="H50" s="424"/>
      <c r="I50" s="424"/>
    </row>
    <row r="51" spans="1:9" s="423" customFormat="1">
      <c r="A51" s="419" t="s">
        <v>304</v>
      </c>
      <c r="B51" s="420" t="s">
        <v>676</v>
      </c>
      <c r="C51" s="421" t="s">
        <v>784</v>
      </c>
      <c r="D51" s="421" t="s">
        <v>687</v>
      </c>
      <c r="E51" s="421" t="s">
        <v>545</v>
      </c>
      <c r="F51" s="422"/>
      <c r="G51" s="421"/>
      <c r="H51" s="424"/>
      <c r="I51" s="424"/>
    </row>
    <row r="52" spans="1:9" s="423" customFormat="1">
      <c r="A52" s="419" t="s">
        <v>307</v>
      </c>
      <c r="B52" s="420" t="s">
        <v>676</v>
      </c>
      <c r="C52" s="421" t="s">
        <v>308</v>
      </c>
      <c r="D52" s="421" t="s">
        <v>688</v>
      </c>
      <c r="E52" s="421" t="s">
        <v>689</v>
      </c>
      <c r="F52" s="422"/>
      <c r="G52" s="421"/>
      <c r="H52" s="424"/>
      <c r="I52" s="424"/>
    </row>
    <row r="53" spans="1:9" s="423" customFormat="1">
      <c r="A53" s="419" t="s">
        <v>313</v>
      </c>
      <c r="B53" s="420" t="s">
        <v>676</v>
      </c>
      <c r="C53" s="421" t="s">
        <v>785</v>
      </c>
      <c r="D53" s="421" t="s">
        <v>690</v>
      </c>
      <c r="E53" s="421" t="s">
        <v>691</v>
      </c>
      <c r="F53" s="422"/>
      <c r="G53" s="421"/>
      <c r="H53" s="424"/>
      <c r="I53" s="424"/>
    </row>
    <row r="54" spans="1:9" s="423" customFormat="1">
      <c r="A54" s="419" t="s">
        <v>546</v>
      </c>
      <c r="B54" s="420" t="s">
        <v>676</v>
      </c>
      <c r="C54" s="421" t="s">
        <v>755</v>
      </c>
      <c r="D54" s="421" t="s">
        <v>396</v>
      </c>
      <c r="E54" s="421" t="s">
        <v>397</v>
      </c>
      <c r="F54" s="422"/>
      <c r="G54" s="421"/>
      <c r="H54" s="424"/>
      <c r="I54" s="424"/>
    </row>
    <row r="55" spans="1:9" s="423" customFormat="1">
      <c r="A55" s="419" t="s">
        <v>771</v>
      </c>
      <c r="B55" s="420" t="s">
        <v>676</v>
      </c>
      <c r="C55" s="421" t="s">
        <v>786</v>
      </c>
      <c r="D55" s="421" t="s">
        <v>801</v>
      </c>
      <c r="E55" s="421" t="s">
        <v>806</v>
      </c>
      <c r="F55" s="422"/>
      <c r="G55" s="421"/>
      <c r="H55" s="424"/>
      <c r="I55" s="424"/>
    </row>
    <row r="56" spans="1:9" s="423" customFormat="1">
      <c r="A56" s="419" t="s">
        <v>760</v>
      </c>
      <c r="B56" s="420" t="s">
        <v>676</v>
      </c>
      <c r="C56" s="421" t="s">
        <v>787</v>
      </c>
      <c r="D56" s="421" t="s">
        <v>802</v>
      </c>
      <c r="E56" s="421" t="s">
        <v>807</v>
      </c>
      <c r="F56" s="422"/>
      <c r="G56" s="421"/>
      <c r="H56" s="424"/>
      <c r="I56" s="424"/>
    </row>
    <row r="57" spans="1:9" s="423" customFormat="1">
      <c r="A57" s="419" t="s">
        <v>763</v>
      </c>
      <c r="B57" s="420" t="s">
        <v>676</v>
      </c>
      <c r="C57" s="421" t="s">
        <v>788</v>
      </c>
      <c r="D57" s="421" t="s">
        <v>801</v>
      </c>
      <c r="E57" s="421" t="s">
        <v>806</v>
      </c>
      <c r="F57" s="422"/>
      <c r="G57" s="421"/>
      <c r="H57" s="424"/>
      <c r="I57" s="424"/>
    </row>
    <row r="58" spans="1:9" s="423" customFormat="1">
      <c r="A58" s="419" t="s">
        <v>767</v>
      </c>
      <c r="B58" s="420" t="s">
        <v>676</v>
      </c>
      <c r="C58" s="421" t="s">
        <v>789</v>
      </c>
      <c r="D58" s="421" t="s">
        <v>803</v>
      </c>
      <c r="E58" s="421" t="s">
        <v>808</v>
      </c>
      <c r="F58" s="422"/>
      <c r="G58" s="421"/>
      <c r="H58" s="424"/>
      <c r="I58" s="424"/>
    </row>
    <row r="59" spans="1:9" s="423" customFormat="1">
      <c r="A59" s="419" t="s">
        <v>913</v>
      </c>
      <c r="B59" s="420" t="s">
        <v>676</v>
      </c>
      <c r="C59" s="421" t="s">
        <v>917</v>
      </c>
      <c r="D59" s="421" t="s">
        <v>684</v>
      </c>
      <c r="E59" s="421" t="s">
        <v>685</v>
      </c>
      <c r="F59" s="422"/>
      <c r="G59" s="421"/>
      <c r="H59" s="424"/>
      <c r="I59" s="424"/>
    </row>
    <row r="60" spans="1:9" s="423" customFormat="1">
      <c r="A60" s="419" t="s">
        <v>323</v>
      </c>
      <c r="B60" s="420" t="s">
        <v>676</v>
      </c>
      <c r="C60" s="421" t="s">
        <v>324</v>
      </c>
      <c r="D60" s="421" t="s">
        <v>419</v>
      </c>
      <c r="E60" s="421" t="s">
        <v>420</v>
      </c>
      <c r="F60" s="422"/>
      <c r="G60" s="421"/>
      <c r="H60" s="424"/>
      <c r="I60" s="424"/>
    </row>
    <row r="61" spans="1:9" s="423" customFormat="1">
      <c r="A61" s="419" t="s">
        <v>329</v>
      </c>
      <c r="B61" s="420" t="s">
        <v>676</v>
      </c>
      <c r="C61" s="421" t="s">
        <v>330</v>
      </c>
      <c r="D61" s="421" t="s">
        <v>355</v>
      </c>
      <c r="E61" s="421" t="s">
        <v>356</v>
      </c>
      <c r="F61" s="422"/>
      <c r="G61" s="421"/>
      <c r="H61" s="424"/>
      <c r="I61" s="424"/>
    </row>
    <row r="62" spans="1:9" s="423" customFormat="1">
      <c r="A62" s="419" t="s">
        <v>337</v>
      </c>
      <c r="B62" s="420" t="s">
        <v>676</v>
      </c>
      <c r="C62" s="421" t="s">
        <v>338</v>
      </c>
      <c r="D62" s="421" t="s">
        <v>402</v>
      </c>
      <c r="E62" s="421" t="s">
        <v>403</v>
      </c>
      <c r="F62" s="422"/>
      <c r="G62" s="421"/>
      <c r="H62" s="424"/>
      <c r="I62" s="424"/>
    </row>
    <row r="63" spans="1:9" s="423" customFormat="1">
      <c r="A63" s="419" t="s">
        <v>151</v>
      </c>
      <c r="B63" s="420" t="s">
        <v>676</v>
      </c>
      <c r="C63" s="421" t="s">
        <v>152</v>
      </c>
      <c r="D63" s="421" t="s">
        <v>365</v>
      </c>
      <c r="E63" s="421" t="s">
        <v>366</v>
      </c>
      <c r="F63" s="422"/>
      <c r="G63" s="421"/>
      <c r="H63" s="424"/>
      <c r="I63" s="424"/>
    </row>
    <row r="64" spans="1:9" s="423" customFormat="1">
      <c r="A64" s="419" t="s">
        <v>163</v>
      </c>
      <c r="B64" s="420" t="s">
        <v>676</v>
      </c>
      <c r="C64" s="421" t="s">
        <v>164</v>
      </c>
      <c r="D64" s="421" t="s">
        <v>421</v>
      </c>
      <c r="E64" s="421" t="s">
        <v>422</v>
      </c>
      <c r="F64" s="422"/>
      <c r="G64" s="421"/>
      <c r="H64" s="424"/>
      <c r="I64" s="424"/>
    </row>
    <row r="65" spans="1:9" s="442" customFormat="1">
      <c r="A65" s="419" t="s">
        <v>167</v>
      </c>
      <c r="B65" s="440" t="s">
        <v>676</v>
      </c>
      <c r="C65" s="421" t="s">
        <v>168</v>
      </c>
      <c r="D65" s="421" t="s">
        <v>421</v>
      </c>
      <c r="E65" s="425" t="s">
        <v>422</v>
      </c>
      <c r="F65" s="422"/>
      <c r="G65" s="421"/>
      <c r="H65" s="441"/>
      <c r="I65" s="441"/>
    </row>
    <row r="66" spans="1:9" s="423" customFormat="1">
      <c r="A66" s="419" t="s">
        <v>172</v>
      </c>
      <c r="B66" s="420" t="s">
        <v>676</v>
      </c>
      <c r="C66" s="421" t="s">
        <v>173</v>
      </c>
      <c r="D66" s="421" t="s">
        <v>421</v>
      </c>
      <c r="E66" s="421" t="s">
        <v>422</v>
      </c>
      <c r="F66" s="422"/>
      <c r="G66" s="421"/>
      <c r="H66" s="424"/>
      <c r="I66" s="424"/>
    </row>
    <row r="67" spans="1:9" s="423" customFormat="1">
      <c r="A67" s="419" t="s">
        <v>178</v>
      </c>
      <c r="B67" s="420" t="s">
        <v>676</v>
      </c>
      <c r="C67" s="421" t="s">
        <v>179</v>
      </c>
      <c r="D67" s="421" t="s">
        <v>378</v>
      </c>
      <c r="E67" s="421" t="s">
        <v>379</v>
      </c>
      <c r="F67" s="422"/>
      <c r="G67" s="421"/>
      <c r="H67" s="424"/>
      <c r="I67" s="424"/>
    </row>
    <row r="68" spans="1:9" s="423" customFormat="1">
      <c r="A68" s="419" t="s">
        <v>188</v>
      </c>
      <c r="B68" s="420" t="s">
        <v>676</v>
      </c>
      <c r="C68" s="421" t="s">
        <v>189</v>
      </c>
      <c r="D68" s="421" t="s">
        <v>423</v>
      </c>
      <c r="E68" s="421" t="s">
        <v>424</v>
      </c>
      <c r="F68" s="422"/>
      <c r="G68" s="421"/>
      <c r="H68" s="424"/>
      <c r="I68" s="424"/>
    </row>
    <row r="69" spans="1:9" s="423" customFormat="1">
      <c r="A69" s="419" t="s">
        <v>204</v>
      </c>
      <c r="B69" s="420" t="s">
        <v>676</v>
      </c>
      <c r="C69" s="421" t="s">
        <v>205</v>
      </c>
      <c r="D69" s="421" t="s">
        <v>425</v>
      </c>
      <c r="E69" s="421" t="s">
        <v>377</v>
      </c>
      <c r="F69" s="422"/>
      <c r="G69" s="421"/>
      <c r="H69" s="424"/>
      <c r="I69" s="424"/>
    </row>
    <row r="70" spans="1:9" s="423" customFormat="1">
      <c r="A70" s="419" t="s">
        <v>212</v>
      </c>
      <c r="B70" s="420" t="s">
        <v>676</v>
      </c>
      <c r="C70" s="421" t="s">
        <v>213</v>
      </c>
      <c r="D70" s="421" t="s">
        <v>426</v>
      </c>
      <c r="E70" s="421" t="s">
        <v>427</v>
      </c>
      <c r="F70" s="422"/>
      <c r="G70" s="421"/>
      <c r="H70" s="424"/>
      <c r="I70" s="424"/>
    </row>
    <row r="71" spans="1:9" s="423" customFormat="1">
      <c r="A71" s="419" t="s">
        <v>216</v>
      </c>
      <c r="B71" s="420" t="s">
        <v>676</v>
      </c>
      <c r="C71" s="421" t="s">
        <v>217</v>
      </c>
      <c r="D71" s="421" t="s">
        <v>413</v>
      </c>
      <c r="E71" s="421" t="s">
        <v>414</v>
      </c>
      <c r="F71" s="422"/>
      <c r="G71" s="421"/>
      <c r="H71" s="424"/>
      <c r="I71" s="424"/>
    </row>
    <row r="72" spans="1:9" s="423" customFormat="1">
      <c r="A72" s="419" t="s">
        <v>222</v>
      </c>
      <c r="B72" s="420" t="s">
        <v>676</v>
      </c>
      <c r="C72" s="421" t="s">
        <v>223</v>
      </c>
      <c r="D72" s="421" t="s">
        <v>682</v>
      </c>
      <c r="E72" s="421" t="s">
        <v>412</v>
      </c>
      <c r="F72" s="422"/>
      <c r="G72" s="421"/>
      <c r="H72" s="424"/>
      <c r="I72" s="424"/>
    </row>
    <row r="73" spans="1:9" s="423" customFormat="1">
      <c r="A73" s="419" t="s">
        <v>228</v>
      </c>
      <c r="B73" s="420" t="s">
        <v>676</v>
      </c>
      <c r="C73" s="421" t="s">
        <v>229</v>
      </c>
      <c r="D73" s="421" t="s">
        <v>918</v>
      </c>
      <c r="E73" s="421" t="s">
        <v>428</v>
      </c>
      <c r="F73" s="422"/>
      <c r="G73" s="421"/>
      <c r="H73" s="424"/>
      <c r="I73" s="424"/>
    </row>
    <row r="74" spans="1:9" s="423" customFormat="1">
      <c r="A74" s="419" t="s">
        <v>248</v>
      </c>
      <c r="B74" s="420" t="s">
        <v>676</v>
      </c>
      <c r="C74" s="421" t="s">
        <v>790</v>
      </c>
      <c r="D74" s="421" t="s">
        <v>380</v>
      </c>
      <c r="E74" s="421" t="s">
        <v>381</v>
      </c>
      <c r="F74" s="422"/>
      <c r="G74" s="421"/>
      <c r="H74" s="424"/>
      <c r="I74" s="424"/>
    </row>
    <row r="75" spans="1:9" s="423" customFormat="1">
      <c r="A75" s="419" t="s">
        <v>252</v>
      </c>
      <c r="B75" s="420" t="s">
        <v>676</v>
      </c>
      <c r="C75" s="421" t="s">
        <v>791</v>
      </c>
      <c r="D75" s="421" t="s">
        <v>429</v>
      </c>
      <c r="E75" s="421" t="s">
        <v>430</v>
      </c>
      <c r="F75" s="422"/>
      <c r="G75" s="421"/>
      <c r="H75" s="424"/>
      <c r="I75" s="424"/>
    </row>
    <row r="76" spans="1:9" s="423" customFormat="1">
      <c r="A76" s="419" t="s">
        <v>258</v>
      </c>
      <c r="B76" s="420" t="s">
        <v>676</v>
      </c>
      <c r="C76" s="421" t="s">
        <v>792</v>
      </c>
      <c r="D76" s="421" t="s">
        <v>402</v>
      </c>
      <c r="E76" s="421" t="s">
        <v>403</v>
      </c>
      <c r="F76" s="422"/>
      <c r="G76" s="421"/>
      <c r="H76" s="424"/>
      <c r="I76" s="424"/>
    </row>
    <row r="77" spans="1:9" s="423" customFormat="1">
      <c r="A77" s="419" t="s">
        <v>268</v>
      </c>
      <c r="B77" s="420" t="s">
        <v>676</v>
      </c>
      <c r="C77" s="421" t="s">
        <v>269</v>
      </c>
      <c r="D77" s="421" t="s">
        <v>431</v>
      </c>
      <c r="E77" s="421" t="s">
        <v>432</v>
      </c>
      <c r="F77" s="422"/>
      <c r="G77" s="421"/>
      <c r="H77" s="424"/>
      <c r="I77" s="424"/>
    </row>
    <row r="78" spans="1:9" s="423" customFormat="1">
      <c r="A78" s="419" t="s">
        <v>548</v>
      </c>
      <c r="B78" s="420" t="s">
        <v>676</v>
      </c>
      <c r="C78" s="421" t="s">
        <v>739</v>
      </c>
      <c r="D78" s="421" t="s">
        <v>693</v>
      </c>
      <c r="E78" s="421" t="s">
        <v>547</v>
      </c>
      <c r="F78" s="422"/>
      <c r="G78" s="421"/>
      <c r="H78" s="424"/>
      <c r="I78" s="424"/>
    </row>
    <row r="79" spans="1:9" s="423" customFormat="1">
      <c r="A79" s="419" t="s">
        <v>549</v>
      </c>
      <c r="B79" s="420" t="s">
        <v>676</v>
      </c>
      <c r="C79" s="421" t="s">
        <v>742</v>
      </c>
      <c r="D79" s="421" t="s">
        <v>684</v>
      </c>
      <c r="E79" s="421" t="s">
        <v>685</v>
      </c>
      <c r="F79" s="422"/>
      <c r="G79" s="421"/>
      <c r="H79" s="424"/>
      <c r="I79" s="424"/>
    </row>
    <row r="80" spans="1:9" s="423" customFormat="1">
      <c r="A80" s="419" t="s">
        <v>694</v>
      </c>
      <c r="B80" s="420" t="s">
        <v>676</v>
      </c>
      <c r="C80" s="421" t="s">
        <v>793</v>
      </c>
      <c r="D80" s="421" t="s">
        <v>465</v>
      </c>
      <c r="E80" s="421" t="s">
        <v>466</v>
      </c>
      <c r="F80" s="422"/>
      <c r="G80" s="421"/>
      <c r="H80" s="424"/>
      <c r="I80" s="424"/>
    </row>
    <row r="81" spans="1:9" s="423" customFormat="1">
      <c r="A81" s="419" t="s">
        <v>292</v>
      </c>
      <c r="B81" s="420" t="s">
        <v>676</v>
      </c>
      <c r="C81" s="421" t="s">
        <v>293</v>
      </c>
      <c r="D81" s="421" t="s">
        <v>433</v>
      </c>
      <c r="E81" s="421" t="s">
        <v>434</v>
      </c>
      <c r="F81" s="422"/>
      <c r="G81" s="421"/>
      <c r="H81" s="424"/>
      <c r="I81" s="424"/>
    </row>
    <row r="82" spans="1:9" s="423" customFormat="1">
      <c r="A82" s="419" t="s">
        <v>296</v>
      </c>
      <c r="B82" s="420" t="s">
        <v>676</v>
      </c>
      <c r="C82" s="421" t="s">
        <v>297</v>
      </c>
      <c r="D82" s="421" t="s">
        <v>435</v>
      </c>
      <c r="E82" s="421" t="s">
        <v>436</v>
      </c>
      <c r="F82" s="422"/>
      <c r="G82" s="421"/>
      <c r="H82" s="424"/>
      <c r="I82" s="424"/>
    </row>
    <row r="83" spans="1:9" s="423" customFormat="1">
      <c r="A83" s="419" t="s">
        <v>315</v>
      </c>
      <c r="B83" s="420" t="s">
        <v>676</v>
      </c>
      <c r="C83" s="421" t="s">
        <v>316</v>
      </c>
      <c r="D83" s="421" t="s">
        <v>437</v>
      </c>
      <c r="E83" s="421" t="s">
        <v>809</v>
      </c>
      <c r="F83" s="422"/>
      <c r="G83" s="421"/>
      <c r="H83" s="424"/>
      <c r="I83" s="424"/>
    </row>
    <row r="84" spans="1:9" s="423" customFormat="1">
      <c r="A84" s="419" t="s">
        <v>319</v>
      </c>
      <c r="B84" s="420" t="s">
        <v>676</v>
      </c>
      <c r="C84" s="421" t="s">
        <v>320</v>
      </c>
      <c r="D84" s="421" t="s">
        <v>438</v>
      </c>
      <c r="E84" s="421" t="s">
        <v>439</v>
      </c>
      <c r="F84" s="422"/>
      <c r="G84" s="421"/>
      <c r="H84" s="424"/>
      <c r="I84" s="424"/>
    </row>
    <row r="85" spans="1:9" s="423" customFormat="1">
      <c r="A85" s="419" t="s">
        <v>325</v>
      </c>
      <c r="B85" s="420" t="s">
        <v>676</v>
      </c>
      <c r="C85" s="421" t="s">
        <v>326</v>
      </c>
      <c r="D85" s="421" t="s">
        <v>400</v>
      </c>
      <c r="E85" s="421" t="s">
        <v>440</v>
      </c>
      <c r="F85" s="422"/>
      <c r="G85" s="421"/>
      <c r="H85" s="424"/>
      <c r="I85" s="424"/>
    </row>
    <row r="86" spans="1:9" s="423" customFormat="1">
      <c r="A86" s="419" t="s">
        <v>331</v>
      </c>
      <c r="B86" s="420" t="s">
        <v>676</v>
      </c>
      <c r="C86" s="421" t="s">
        <v>332</v>
      </c>
      <c r="D86" s="421" t="s">
        <v>441</v>
      </c>
      <c r="E86" s="421" t="s">
        <v>442</v>
      </c>
      <c r="F86" s="422"/>
      <c r="G86" s="421"/>
      <c r="H86" s="424"/>
      <c r="I86" s="424"/>
    </row>
    <row r="87" spans="1:9" s="423" customFormat="1">
      <c r="A87" s="419" t="s">
        <v>339</v>
      </c>
      <c r="B87" s="420" t="s">
        <v>676</v>
      </c>
      <c r="C87" s="421" t="s">
        <v>340</v>
      </c>
      <c r="D87" s="421" t="s">
        <v>367</v>
      </c>
      <c r="E87" s="421" t="s">
        <v>368</v>
      </c>
      <c r="F87" s="422"/>
      <c r="G87" s="421"/>
      <c r="H87" s="424"/>
      <c r="I87" s="424"/>
    </row>
    <row r="88" spans="1:9" s="423" customFormat="1">
      <c r="A88" s="419" t="s">
        <v>343</v>
      </c>
      <c r="B88" s="420" t="s">
        <v>676</v>
      </c>
      <c r="C88" s="421" t="s">
        <v>344</v>
      </c>
      <c r="D88" s="421" t="s">
        <v>682</v>
      </c>
      <c r="E88" s="421" t="s">
        <v>412</v>
      </c>
      <c r="F88" s="422"/>
      <c r="G88" s="421"/>
      <c r="H88" s="424"/>
      <c r="I88" s="424"/>
    </row>
    <row r="89" spans="1:9" s="423" customFormat="1" ht="14.25" customHeight="1">
      <c r="A89" s="419" t="s">
        <v>157</v>
      </c>
      <c r="B89" s="420" t="s">
        <v>676</v>
      </c>
      <c r="C89" s="421" t="s">
        <v>158</v>
      </c>
      <c r="D89" s="421" t="s">
        <v>918</v>
      </c>
      <c r="E89" s="421" t="s">
        <v>428</v>
      </c>
      <c r="F89" s="422"/>
      <c r="G89" s="421"/>
      <c r="H89" s="424"/>
      <c r="I89" s="424"/>
    </row>
    <row r="90" spans="1:9" s="423" customFormat="1">
      <c r="A90" s="419" t="s">
        <v>169</v>
      </c>
      <c r="B90" s="420" t="s">
        <v>676</v>
      </c>
      <c r="C90" s="421" t="s">
        <v>794</v>
      </c>
      <c r="D90" s="421" t="s">
        <v>443</v>
      </c>
      <c r="E90" s="421" t="s">
        <v>444</v>
      </c>
      <c r="F90" s="422"/>
      <c r="G90" s="421"/>
      <c r="H90" s="424"/>
      <c r="I90" s="424"/>
    </row>
    <row r="91" spans="1:9" s="423" customFormat="1">
      <c r="A91" s="419" t="s">
        <v>184</v>
      </c>
      <c r="B91" s="420" t="s">
        <v>676</v>
      </c>
      <c r="C91" s="421" t="s">
        <v>185</v>
      </c>
      <c r="D91" s="421" t="s">
        <v>445</v>
      </c>
      <c r="E91" s="421" t="s">
        <v>381</v>
      </c>
      <c r="F91" s="422"/>
      <c r="G91" s="421"/>
      <c r="H91" s="424"/>
      <c r="I91" s="424"/>
    </row>
    <row r="92" spans="1:9" s="423" customFormat="1">
      <c r="A92" s="419" t="s">
        <v>190</v>
      </c>
      <c r="B92" s="420" t="s">
        <v>676</v>
      </c>
      <c r="C92" s="421" t="s">
        <v>191</v>
      </c>
      <c r="D92" s="421" t="s">
        <v>446</v>
      </c>
      <c r="E92" s="421" t="s">
        <v>447</v>
      </c>
      <c r="F92" s="422"/>
      <c r="G92" s="421"/>
      <c r="H92" s="424"/>
      <c r="I92" s="424"/>
    </row>
    <row r="93" spans="1:9" s="423" customFormat="1">
      <c r="A93" s="419" t="s">
        <v>198</v>
      </c>
      <c r="B93" s="420" t="s">
        <v>676</v>
      </c>
      <c r="C93" s="421" t="s">
        <v>199</v>
      </c>
      <c r="D93" s="421" t="s">
        <v>448</v>
      </c>
      <c r="E93" s="421" t="s">
        <v>447</v>
      </c>
      <c r="F93" s="422"/>
      <c r="G93" s="421"/>
      <c r="H93" s="424"/>
      <c r="I93" s="424"/>
    </row>
    <row r="94" spans="1:9" s="423" customFormat="1">
      <c r="A94" s="419" t="s">
        <v>206</v>
      </c>
      <c r="B94" s="420" t="s">
        <v>676</v>
      </c>
      <c r="C94" s="421" t="s">
        <v>207</v>
      </c>
      <c r="D94" s="421" t="s">
        <v>449</v>
      </c>
      <c r="E94" s="421" t="s">
        <v>450</v>
      </c>
      <c r="F94" s="422"/>
      <c r="G94" s="421"/>
      <c r="H94" s="424"/>
      <c r="I94" s="424"/>
    </row>
    <row r="95" spans="1:9" s="423" customFormat="1">
      <c r="A95" s="419" t="s">
        <v>224</v>
      </c>
      <c r="B95" s="420" t="s">
        <v>676</v>
      </c>
      <c r="C95" s="421" t="s">
        <v>225</v>
      </c>
      <c r="D95" s="421" t="s">
        <v>695</v>
      </c>
      <c r="E95" s="421" t="s">
        <v>696</v>
      </c>
      <c r="F95" s="422"/>
      <c r="G95" s="421"/>
      <c r="H95" s="424"/>
      <c r="I95" s="424"/>
    </row>
    <row r="96" spans="1:9" s="423" customFormat="1">
      <c r="A96" s="419" t="s">
        <v>735</v>
      </c>
      <c r="B96" s="420" t="s">
        <v>676</v>
      </c>
      <c r="C96" s="421" t="s">
        <v>795</v>
      </c>
      <c r="D96" s="421" t="s">
        <v>690</v>
      </c>
      <c r="E96" s="421" t="s">
        <v>810</v>
      </c>
      <c r="F96" s="422"/>
      <c r="G96" s="421"/>
      <c r="H96" s="424"/>
      <c r="I96" s="424"/>
    </row>
    <row r="97" spans="1:9" s="423" customFormat="1">
      <c r="A97" s="419" t="s">
        <v>862</v>
      </c>
      <c r="B97" s="420" t="s">
        <v>676</v>
      </c>
      <c r="C97" s="421" t="s">
        <v>919</v>
      </c>
      <c r="D97" s="421" t="s">
        <v>920</v>
      </c>
      <c r="E97" s="421" t="s">
        <v>921</v>
      </c>
      <c r="F97" s="422"/>
      <c r="G97" s="421"/>
      <c r="H97" s="424"/>
      <c r="I97" s="424"/>
    </row>
    <row r="98" spans="1:9" s="423" customFormat="1">
      <c r="A98" s="419" t="s">
        <v>232</v>
      </c>
      <c r="B98" s="420" t="s">
        <v>676</v>
      </c>
      <c r="C98" s="421" t="s">
        <v>233</v>
      </c>
      <c r="D98" s="421" t="s">
        <v>355</v>
      </c>
      <c r="E98" s="421" t="s">
        <v>356</v>
      </c>
      <c r="F98" s="422"/>
      <c r="G98" s="421"/>
      <c r="H98" s="424"/>
      <c r="I98" s="424"/>
    </row>
    <row r="99" spans="1:9" s="423" customFormat="1">
      <c r="A99" s="419" t="s">
        <v>242</v>
      </c>
      <c r="B99" s="420" t="s">
        <v>676</v>
      </c>
      <c r="C99" s="421" t="s">
        <v>243</v>
      </c>
      <c r="D99" s="421" t="s">
        <v>451</v>
      </c>
      <c r="E99" s="421" t="s">
        <v>452</v>
      </c>
      <c r="F99" s="422"/>
      <c r="G99" s="421"/>
      <c r="H99" s="424"/>
      <c r="I99" s="424"/>
    </row>
    <row r="100" spans="1:9" s="423" customFormat="1">
      <c r="A100" s="419" t="s">
        <v>259</v>
      </c>
      <c r="B100" s="420" t="s">
        <v>676</v>
      </c>
      <c r="C100" s="421" t="s">
        <v>260</v>
      </c>
      <c r="D100" s="421" t="s">
        <v>453</v>
      </c>
      <c r="E100" s="421" t="s">
        <v>454</v>
      </c>
      <c r="F100" s="422"/>
      <c r="G100" s="421"/>
      <c r="H100" s="424"/>
      <c r="I100" s="424"/>
    </row>
    <row r="101" spans="1:9" s="423" customFormat="1">
      <c r="A101" s="419" t="s">
        <v>270</v>
      </c>
      <c r="B101" s="420" t="s">
        <v>676</v>
      </c>
      <c r="C101" s="421" t="s">
        <v>271</v>
      </c>
      <c r="D101" s="421" t="s">
        <v>455</v>
      </c>
      <c r="E101" s="421" t="s">
        <v>456</v>
      </c>
      <c r="F101" s="422"/>
      <c r="G101" s="421"/>
      <c r="H101" s="424"/>
      <c r="I101" s="424"/>
    </row>
    <row r="102" spans="1:9" s="423" customFormat="1">
      <c r="A102" s="419" t="s">
        <v>285</v>
      </c>
      <c r="B102" s="420" t="s">
        <v>676</v>
      </c>
      <c r="C102" s="421" t="s">
        <v>286</v>
      </c>
      <c r="D102" s="421" t="s">
        <v>682</v>
      </c>
      <c r="E102" s="421" t="s">
        <v>412</v>
      </c>
      <c r="F102" s="422"/>
      <c r="G102" s="421"/>
      <c r="H102" s="424"/>
      <c r="I102" s="424"/>
    </row>
    <row r="103" spans="1:9" s="423" customFormat="1">
      <c r="A103" s="419" t="s">
        <v>294</v>
      </c>
      <c r="B103" s="420" t="s">
        <v>676</v>
      </c>
      <c r="C103" s="421" t="s">
        <v>796</v>
      </c>
      <c r="D103" s="421" t="s">
        <v>378</v>
      </c>
      <c r="E103" s="421" t="s">
        <v>379</v>
      </c>
      <c r="F103" s="422"/>
      <c r="G103" s="421"/>
      <c r="H103" s="424"/>
      <c r="I103" s="424"/>
    </row>
    <row r="104" spans="1:9" s="423" customFormat="1">
      <c r="A104" s="419" t="s">
        <v>300</v>
      </c>
      <c r="B104" s="420" t="s">
        <v>676</v>
      </c>
      <c r="C104" s="421" t="s">
        <v>301</v>
      </c>
      <c r="D104" s="421" t="s">
        <v>457</v>
      </c>
      <c r="E104" s="421" t="s">
        <v>458</v>
      </c>
      <c r="F104" s="422"/>
      <c r="G104" s="421"/>
      <c r="H104" s="424"/>
      <c r="I104" s="424"/>
    </row>
    <row r="105" spans="1:9" s="423" customFormat="1">
      <c r="A105" s="419" t="s">
        <v>309</v>
      </c>
      <c r="B105" s="420" t="s">
        <v>676</v>
      </c>
      <c r="C105" s="421" t="s">
        <v>310</v>
      </c>
      <c r="D105" s="421" t="s">
        <v>459</v>
      </c>
      <c r="E105" s="421" t="s">
        <v>383</v>
      </c>
      <c r="F105" s="422"/>
      <c r="G105" s="421"/>
      <c r="H105" s="424"/>
      <c r="I105" s="424"/>
    </row>
    <row r="106" spans="1:9" s="423" customFormat="1">
      <c r="A106" s="419" t="s">
        <v>317</v>
      </c>
      <c r="B106" s="420" t="s">
        <v>676</v>
      </c>
      <c r="C106" s="421" t="s">
        <v>318</v>
      </c>
      <c r="D106" s="421" t="s">
        <v>449</v>
      </c>
      <c r="E106" s="421" t="s">
        <v>450</v>
      </c>
      <c r="F106" s="422"/>
      <c r="G106" s="421"/>
      <c r="H106" s="424"/>
      <c r="I106" s="424"/>
    </row>
    <row r="107" spans="1:9" s="423" customFormat="1">
      <c r="A107" s="419" t="s">
        <v>327</v>
      </c>
      <c r="B107" s="420" t="s">
        <v>676</v>
      </c>
      <c r="C107" s="421" t="s">
        <v>328</v>
      </c>
      <c r="D107" s="421" t="s">
        <v>460</v>
      </c>
      <c r="E107" s="421" t="s">
        <v>461</v>
      </c>
      <c r="F107" s="422"/>
      <c r="G107" s="421"/>
      <c r="H107" s="424"/>
      <c r="I107" s="424"/>
    </row>
    <row r="108" spans="1:9" s="423" customFormat="1">
      <c r="A108" s="419" t="s">
        <v>333</v>
      </c>
      <c r="B108" s="420" t="s">
        <v>676</v>
      </c>
      <c r="C108" s="421" t="s">
        <v>334</v>
      </c>
      <c r="D108" s="421" t="s">
        <v>462</v>
      </c>
      <c r="E108" s="421" t="s">
        <v>697</v>
      </c>
      <c r="F108" s="422"/>
      <c r="G108" s="421"/>
      <c r="H108" s="424"/>
      <c r="I108" s="424"/>
    </row>
    <row r="109" spans="1:9" s="423" customFormat="1">
      <c r="A109" s="419" t="s">
        <v>550</v>
      </c>
      <c r="B109" s="420" t="s">
        <v>676</v>
      </c>
      <c r="C109" s="421" t="s">
        <v>746</v>
      </c>
      <c r="D109" s="421" t="s">
        <v>698</v>
      </c>
      <c r="E109" s="421" t="s">
        <v>699</v>
      </c>
      <c r="F109" s="422"/>
      <c r="G109" s="421"/>
      <c r="H109" s="424"/>
      <c r="I109" s="424"/>
    </row>
    <row r="110" spans="1:9" s="423" customFormat="1">
      <c r="A110" s="419" t="s">
        <v>551</v>
      </c>
      <c r="B110" s="420" t="s">
        <v>676</v>
      </c>
      <c r="C110" s="421" t="s">
        <v>750</v>
      </c>
      <c r="D110" s="421" t="s">
        <v>429</v>
      </c>
      <c r="E110" s="421" t="s">
        <v>430</v>
      </c>
      <c r="F110" s="422"/>
      <c r="G110" s="421"/>
      <c r="H110" s="424"/>
      <c r="I110" s="424"/>
    </row>
    <row r="111" spans="1:9" s="423" customFormat="1">
      <c r="A111" s="419" t="s">
        <v>752</v>
      </c>
      <c r="B111" s="420" t="s">
        <v>676</v>
      </c>
      <c r="C111" s="421" t="s">
        <v>797</v>
      </c>
      <c r="D111" s="421" t="s">
        <v>804</v>
      </c>
      <c r="E111" s="421" t="s">
        <v>811</v>
      </c>
      <c r="F111" s="422"/>
      <c r="G111" s="421"/>
      <c r="H111" s="424"/>
      <c r="I111" s="424"/>
    </row>
    <row r="112" spans="1:9" s="423" customFormat="1">
      <c r="A112" s="419" t="s">
        <v>302</v>
      </c>
      <c r="B112" s="420" t="s">
        <v>676</v>
      </c>
      <c r="C112" s="421" t="s">
        <v>303</v>
      </c>
      <c r="D112" s="421" t="s">
        <v>463</v>
      </c>
      <c r="E112" s="421" t="s">
        <v>464</v>
      </c>
      <c r="F112" s="422"/>
      <c r="G112" s="421"/>
      <c r="H112" s="424"/>
      <c r="I112" s="424"/>
    </row>
    <row r="113" spans="1:9" s="423" customFormat="1">
      <c r="A113" s="419" t="s">
        <v>305</v>
      </c>
      <c r="B113" s="420" t="s">
        <v>676</v>
      </c>
      <c r="C113" s="421" t="s">
        <v>306</v>
      </c>
      <c r="D113" s="421" t="s">
        <v>378</v>
      </c>
      <c r="E113" s="421" t="s">
        <v>379</v>
      </c>
      <c r="F113" s="422"/>
      <c r="G113" s="421"/>
      <c r="H113" s="424"/>
      <c r="I113" s="424"/>
    </row>
    <row r="114" spans="1:9" s="423" customFormat="1">
      <c r="A114" s="419" t="s">
        <v>311</v>
      </c>
      <c r="B114" s="420" t="s">
        <v>676</v>
      </c>
      <c r="C114" s="421" t="s">
        <v>312</v>
      </c>
      <c r="D114" s="421" t="s">
        <v>378</v>
      </c>
      <c r="E114" s="421" t="s">
        <v>379</v>
      </c>
      <c r="F114" s="422"/>
      <c r="G114" s="421"/>
      <c r="H114" s="424"/>
      <c r="I114" s="424"/>
    </row>
    <row r="115" spans="1:9" s="423" customFormat="1">
      <c r="A115" s="419" t="s">
        <v>321</v>
      </c>
      <c r="B115" s="420" t="s">
        <v>676</v>
      </c>
      <c r="C115" s="421" t="s">
        <v>322</v>
      </c>
      <c r="D115" s="421" t="s">
        <v>682</v>
      </c>
      <c r="E115" s="421" t="s">
        <v>412</v>
      </c>
      <c r="F115" s="422"/>
      <c r="G115" s="421"/>
      <c r="H115" s="424"/>
      <c r="I115" s="424"/>
    </row>
    <row r="116" spans="1:9" s="423" customFormat="1">
      <c r="A116" s="419" t="s">
        <v>335</v>
      </c>
      <c r="B116" s="420" t="s">
        <v>676</v>
      </c>
      <c r="C116" s="421" t="s">
        <v>336</v>
      </c>
      <c r="D116" s="421" t="s">
        <v>441</v>
      </c>
      <c r="E116" s="421" t="s">
        <v>442</v>
      </c>
      <c r="F116" s="422"/>
      <c r="G116" s="421"/>
      <c r="H116" s="424"/>
      <c r="I116" s="424"/>
    </row>
    <row r="117" spans="1:9" s="423" customFormat="1">
      <c r="A117" s="419" t="s">
        <v>341</v>
      </c>
      <c r="B117" s="420" t="s">
        <v>676</v>
      </c>
      <c r="C117" s="421" t="s">
        <v>342</v>
      </c>
      <c r="D117" s="421" t="s">
        <v>378</v>
      </c>
      <c r="E117" s="421" t="s">
        <v>379</v>
      </c>
      <c r="F117" s="422"/>
      <c r="G117" s="421"/>
      <c r="H117" s="424"/>
      <c r="I117" s="424"/>
    </row>
    <row r="118" spans="1:9" s="423" customFormat="1">
      <c r="A118" s="419" t="s">
        <v>552</v>
      </c>
      <c r="B118" s="420" t="s">
        <v>676</v>
      </c>
      <c r="C118" s="421" t="s">
        <v>766</v>
      </c>
      <c r="D118" s="421" t="s">
        <v>690</v>
      </c>
      <c r="E118" s="421" t="s">
        <v>691</v>
      </c>
      <c r="F118" s="422"/>
      <c r="G118" s="421"/>
      <c r="H118" s="424"/>
      <c r="I118" s="424"/>
    </row>
    <row r="119" spans="1:9" s="423" customFormat="1">
      <c r="A119" s="419" t="s">
        <v>700</v>
      </c>
      <c r="B119" s="420" t="s">
        <v>676</v>
      </c>
      <c r="C119" s="421" t="s">
        <v>798</v>
      </c>
      <c r="D119" s="421" t="s">
        <v>410</v>
      </c>
      <c r="E119" s="421" t="s">
        <v>411</v>
      </c>
      <c r="F119" s="422"/>
      <c r="G119" s="421"/>
      <c r="H119" s="424"/>
      <c r="I119" s="424"/>
    </row>
    <row r="120" spans="1:9" s="423" customFormat="1">
      <c r="A120" s="1129" t="s">
        <v>635</v>
      </c>
      <c r="B120" s="1130" t="s">
        <v>923</v>
      </c>
      <c r="C120" s="1131" t="s">
        <v>610</v>
      </c>
      <c r="D120" s="1132" t="s">
        <v>952</v>
      </c>
      <c r="E120" s="1132" t="s">
        <v>953</v>
      </c>
      <c r="F120" s="422"/>
      <c r="G120" s="421"/>
      <c r="H120" s="424"/>
      <c r="I120" s="424"/>
    </row>
    <row r="121" spans="1:9" s="423" customFormat="1">
      <c r="A121" s="1129" t="s">
        <v>636</v>
      </c>
      <c r="B121" s="1130" t="s">
        <v>923</v>
      </c>
      <c r="C121" s="1131" t="s">
        <v>611</v>
      </c>
      <c r="D121" s="1132" t="s">
        <v>954</v>
      </c>
      <c r="E121" s="1132" t="s">
        <v>955</v>
      </c>
      <c r="F121" s="422"/>
      <c r="G121" s="421"/>
      <c r="H121" s="424"/>
      <c r="I121" s="424"/>
    </row>
    <row r="122" spans="1:9" s="423" customFormat="1">
      <c r="A122" s="1129" t="s">
        <v>637</v>
      </c>
      <c r="B122" s="1130" t="s">
        <v>923</v>
      </c>
      <c r="C122" s="1131" t="s">
        <v>612</v>
      </c>
      <c r="D122" s="1132" t="s">
        <v>956</v>
      </c>
      <c r="E122" s="1132" t="s">
        <v>957</v>
      </c>
      <c r="F122" s="422"/>
      <c r="G122" s="421"/>
      <c r="H122" s="424"/>
      <c r="I122" s="424"/>
    </row>
    <row r="123" spans="1:9" s="423" customFormat="1">
      <c r="A123" s="1129" t="s">
        <v>638</v>
      </c>
      <c r="B123" s="1130" t="s">
        <v>923</v>
      </c>
      <c r="C123" s="1131" t="s">
        <v>930</v>
      </c>
      <c r="D123" s="1132" t="s">
        <v>958</v>
      </c>
      <c r="E123" s="1132" t="s">
        <v>959</v>
      </c>
      <c r="F123" s="422"/>
      <c r="G123" s="421"/>
      <c r="H123" s="424"/>
      <c r="I123" s="424"/>
    </row>
    <row r="124" spans="1:9" s="423" customFormat="1">
      <c r="A124" s="1129" t="s">
        <v>639</v>
      </c>
      <c r="B124" s="1130" t="s">
        <v>923</v>
      </c>
      <c r="C124" s="1131" t="s">
        <v>613</v>
      </c>
      <c r="D124" s="1132" t="s">
        <v>960</v>
      </c>
      <c r="E124" s="1132" t="s">
        <v>961</v>
      </c>
      <c r="F124" s="422"/>
      <c r="G124" s="421"/>
      <c r="H124" s="424"/>
      <c r="I124" s="424"/>
    </row>
    <row r="125" spans="1:9" s="423" customFormat="1">
      <c r="A125" s="1129" t="s">
        <v>640</v>
      </c>
      <c r="B125" s="1130" t="s">
        <v>923</v>
      </c>
      <c r="C125" s="1131" t="s">
        <v>614</v>
      </c>
      <c r="D125" s="1132" t="s">
        <v>962</v>
      </c>
      <c r="E125" s="1132" t="s">
        <v>360</v>
      </c>
      <c r="F125" s="422"/>
      <c r="G125" s="421"/>
      <c r="H125" s="424"/>
      <c r="I125" s="424"/>
    </row>
    <row r="126" spans="1:9" s="423" customFormat="1">
      <c r="A126" s="1129" t="s">
        <v>641</v>
      </c>
      <c r="B126" s="1130" t="s">
        <v>923</v>
      </c>
      <c r="C126" s="1131" t="s">
        <v>630</v>
      </c>
      <c r="D126" s="1132" t="s">
        <v>963</v>
      </c>
      <c r="E126" s="1132" t="s">
        <v>964</v>
      </c>
      <c r="F126" s="422"/>
      <c r="G126" s="421"/>
      <c r="H126" s="424"/>
      <c r="I126" s="424"/>
    </row>
    <row r="127" spans="1:9" s="423" customFormat="1">
      <c r="A127" s="1129" t="s">
        <v>812</v>
      </c>
      <c r="B127" s="1130" t="s">
        <v>923</v>
      </c>
      <c r="C127" s="1131" t="s">
        <v>813</v>
      </c>
      <c r="D127" s="1132" t="s">
        <v>814</v>
      </c>
      <c r="E127" s="1132" t="s">
        <v>965</v>
      </c>
      <c r="F127" s="422"/>
      <c r="G127" s="421"/>
      <c r="H127" s="424"/>
      <c r="I127" s="424"/>
    </row>
    <row r="128" spans="1:9" s="423" customFormat="1">
      <c r="A128" s="1129" t="s">
        <v>880</v>
      </c>
      <c r="B128" s="1130" t="s">
        <v>923</v>
      </c>
      <c r="C128" s="1131" t="s">
        <v>881</v>
      </c>
      <c r="D128" s="1132" t="s">
        <v>966</v>
      </c>
      <c r="E128" s="1132" t="s">
        <v>362</v>
      </c>
      <c r="F128" s="422"/>
      <c r="G128" s="421"/>
      <c r="H128" s="424"/>
      <c r="I128" s="424"/>
    </row>
    <row r="129" spans="1:10" s="423" customFormat="1">
      <c r="A129" s="1129" t="s">
        <v>642</v>
      </c>
      <c r="B129" s="1130" t="s">
        <v>923</v>
      </c>
      <c r="C129" s="1131" t="s">
        <v>615</v>
      </c>
      <c r="D129" s="1132" t="s">
        <v>967</v>
      </c>
      <c r="E129" s="1132" t="s">
        <v>968</v>
      </c>
      <c r="F129" s="422"/>
      <c r="G129" s="421"/>
      <c r="H129" s="424"/>
      <c r="I129" s="424"/>
    </row>
    <row r="130" spans="1:10" s="423" customFormat="1">
      <c r="A130" s="1129" t="s">
        <v>643</v>
      </c>
      <c r="B130" s="1130" t="s">
        <v>923</v>
      </c>
      <c r="C130" s="1131" t="s">
        <v>534</v>
      </c>
      <c r="D130" s="1132" t="s">
        <v>969</v>
      </c>
      <c r="E130" s="1132" t="s">
        <v>970</v>
      </c>
      <c r="F130" s="422"/>
      <c r="G130" s="421"/>
      <c r="H130" s="424"/>
      <c r="I130" s="424"/>
    </row>
    <row r="131" spans="1:10" s="423" customFormat="1">
      <c r="A131" s="1129" t="s">
        <v>644</v>
      </c>
      <c r="B131" s="1130" t="s">
        <v>923</v>
      </c>
      <c r="C131" s="1131" t="s">
        <v>535</v>
      </c>
      <c r="D131" s="1132" t="s">
        <v>969</v>
      </c>
      <c r="E131" s="1132" t="s">
        <v>970</v>
      </c>
      <c r="F131" s="422"/>
      <c r="G131" s="421"/>
      <c r="H131" s="424"/>
      <c r="I131" s="424"/>
    </row>
    <row r="132" spans="1:10" s="423" customFormat="1">
      <c r="A132" s="1129" t="s">
        <v>645</v>
      </c>
      <c r="B132" s="1130" t="s">
        <v>923</v>
      </c>
      <c r="C132" s="1131" t="s">
        <v>616</v>
      </c>
      <c r="D132" s="1132" t="s">
        <v>969</v>
      </c>
      <c r="E132" s="1132" t="s">
        <v>970</v>
      </c>
      <c r="F132" s="422"/>
      <c r="G132" s="421"/>
      <c r="H132" s="424"/>
      <c r="I132" s="424"/>
    </row>
    <row r="133" spans="1:10" s="450" customFormat="1" ht="20.100000000000001" customHeight="1">
      <c r="A133" s="1129" t="s">
        <v>646</v>
      </c>
      <c r="B133" s="1130" t="s">
        <v>923</v>
      </c>
      <c r="C133" s="1131" t="s">
        <v>971</v>
      </c>
      <c r="D133" s="1132" t="s">
        <v>972</v>
      </c>
      <c r="E133" s="1132" t="s">
        <v>973</v>
      </c>
      <c r="F133" s="422"/>
      <c r="H133" s="451"/>
      <c r="I133" s="451"/>
      <c r="J133" s="452"/>
    </row>
    <row r="134" spans="1:10" s="450" customFormat="1" ht="20.100000000000001" customHeight="1">
      <c r="A134" s="1129" t="s">
        <v>647</v>
      </c>
      <c r="B134" s="1130" t="s">
        <v>923</v>
      </c>
      <c r="C134" s="1131" t="s">
        <v>974</v>
      </c>
      <c r="D134" s="1132" t="s">
        <v>975</v>
      </c>
      <c r="E134" s="1132" t="s">
        <v>976</v>
      </c>
      <c r="F134" s="422"/>
      <c r="H134" s="451"/>
      <c r="I134" s="451"/>
      <c r="J134" s="452"/>
    </row>
    <row r="135" spans="1:10" s="450" customFormat="1" ht="20.100000000000001" customHeight="1">
      <c r="A135" s="1129" t="s">
        <v>648</v>
      </c>
      <c r="B135" s="1130" t="s">
        <v>923</v>
      </c>
      <c r="C135" s="1131" t="s">
        <v>977</v>
      </c>
      <c r="D135" s="1132" t="s">
        <v>978</v>
      </c>
      <c r="E135" s="1132" t="s">
        <v>979</v>
      </c>
      <c r="F135" s="422"/>
      <c r="H135" s="451"/>
      <c r="I135" s="451"/>
      <c r="J135" s="452"/>
    </row>
    <row r="136" spans="1:10" s="450" customFormat="1" ht="20.100000000000001" customHeight="1">
      <c r="A136" s="1129" t="s">
        <v>649</v>
      </c>
      <c r="B136" s="1130" t="s">
        <v>923</v>
      </c>
      <c r="C136" s="1131" t="s">
        <v>980</v>
      </c>
      <c r="D136" s="1132" t="s">
        <v>981</v>
      </c>
      <c r="E136" s="1132" t="s">
        <v>982</v>
      </c>
      <c r="F136" s="422"/>
      <c r="H136" s="451"/>
      <c r="I136" s="451"/>
      <c r="J136" s="452"/>
    </row>
    <row r="137" spans="1:10" s="450" customFormat="1" ht="20.100000000000001" customHeight="1">
      <c r="A137" s="1129" t="s">
        <v>816</v>
      </c>
      <c r="B137" s="1130" t="s">
        <v>923</v>
      </c>
      <c r="C137" s="1131" t="s">
        <v>817</v>
      </c>
      <c r="D137" s="1132" t="s">
        <v>983</v>
      </c>
      <c r="E137" s="1132" t="s">
        <v>377</v>
      </c>
      <c r="F137" s="422"/>
      <c r="H137" s="451"/>
      <c r="I137" s="451"/>
      <c r="J137" s="452"/>
    </row>
    <row r="138" spans="1:10" s="450" customFormat="1" ht="20.100000000000001" customHeight="1">
      <c r="A138" s="1129" t="s">
        <v>818</v>
      </c>
      <c r="B138" s="1130" t="s">
        <v>923</v>
      </c>
      <c r="C138" s="1131" t="s">
        <v>900</v>
      </c>
      <c r="D138" s="1132" t="s">
        <v>984</v>
      </c>
      <c r="E138" s="1132" t="s">
        <v>985</v>
      </c>
      <c r="F138" s="422"/>
      <c r="H138" s="451"/>
      <c r="I138" s="451"/>
      <c r="J138" s="452"/>
    </row>
    <row r="139" spans="1:10" s="450" customFormat="1" ht="20.100000000000001" customHeight="1">
      <c r="A139" s="1129" t="s">
        <v>650</v>
      </c>
      <c r="B139" s="1130" t="s">
        <v>923</v>
      </c>
      <c r="C139" s="1131" t="s">
        <v>986</v>
      </c>
      <c r="D139" s="1132" t="s">
        <v>987</v>
      </c>
      <c r="E139" s="1132" t="s">
        <v>988</v>
      </c>
      <c r="F139" s="422"/>
      <c r="H139" s="451"/>
      <c r="I139" s="451"/>
      <c r="J139" s="452"/>
    </row>
    <row r="140" spans="1:10" s="450" customFormat="1" ht="20.100000000000001" customHeight="1">
      <c r="A140" s="1129" t="s">
        <v>651</v>
      </c>
      <c r="B140" s="1130" t="s">
        <v>923</v>
      </c>
      <c r="C140" s="1131" t="s">
        <v>536</v>
      </c>
      <c r="D140" s="1132" t="s">
        <v>969</v>
      </c>
      <c r="E140" s="1132" t="s">
        <v>970</v>
      </c>
      <c r="F140" s="422"/>
      <c r="H140" s="451"/>
      <c r="I140" s="451"/>
      <c r="J140" s="452"/>
    </row>
    <row r="141" spans="1:10" s="450" customFormat="1" ht="20.100000000000001" customHeight="1">
      <c r="A141" s="1129" t="s">
        <v>652</v>
      </c>
      <c r="B141" s="1130" t="s">
        <v>923</v>
      </c>
      <c r="C141" s="1131" t="s">
        <v>989</v>
      </c>
      <c r="D141" s="1132" t="s">
        <v>990</v>
      </c>
      <c r="E141" s="1132" t="s">
        <v>991</v>
      </c>
      <c r="F141" s="422"/>
      <c r="H141" s="451"/>
      <c r="I141" s="451"/>
      <c r="J141" s="452"/>
    </row>
    <row r="142" spans="1:10" s="450" customFormat="1" ht="20.100000000000001" customHeight="1">
      <c r="A142" s="1129" t="s">
        <v>653</v>
      </c>
      <c r="B142" s="1130" t="s">
        <v>923</v>
      </c>
      <c r="C142" s="1131" t="s">
        <v>618</v>
      </c>
      <c r="D142" s="1132" t="s">
        <v>992</v>
      </c>
      <c r="E142" s="1132" t="s">
        <v>362</v>
      </c>
      <c r="F142" s="422"/>
      <c r="H142" s="451"/>
      <c r="I142" s="451"/>
      <c r="J142" s="452"/>
    </row>
    <row r="143" spans="1:10" s="450" customFormat="1" ht="20.100000000000001" customHeight="1">
      <c r="A143" s="1129" t="s">
        <v>654</v>
      </c>
      <c r="B143" s="1130" t="s">
        <v>923</v>
      </c>
      <c r="C143" s="1131" t="s">
        <v>931</v>
      </c>
      <c r="D143" s="1132" t="s">
        <v>984</v>
      </c>
      <c r="E143" s="1132" t="s">
        <v>985</v>
      </c>
      <c r="F143" s="422"/>
      <c r="H143" s="451"/>
      <c r="I143" s="451"/>
      <c r="J143" s="452"/>
    </row>
    <row r="144" spans="1:10" s="450" customFormat="1" ht="20.100000000000001" customHeight="1">
      <c r="A144" s="1129" t="s">
        <v>819</v>
      </c>
      <c r="B144" s="1130" t="s">
        <v>923</v>
      </c>
      <c r="C144" s="1131" t="s">
        <v>907</v>
      </c>
      <c r="D144" s="1132" t="s">
        <v>984</v>
      </c>
      <c r="E144" s="1132" t="s">
        <v>985</v>
      </c>
      <c r="F144" s="422"/>
      <c r="H144" s="451"/>
      <c r="I144" s="451"/>
      <c r="J144" s="452"/>
    </row>
    <row r="145" spans="1:10" s="450" customFormat="1" ht="20.100000000000001" customHeight="1">
      <c r="A145" s="1129" t="s">
        <v>908</v>
      </c>
      <c r="B145" s="1130" t="s">
        <v>923</v>
      </c>
      <c r="C145" s="1131" t="s">
        <v>909</v>
      </c>
      <c r="D145" s="1132" t="s">
        <v>993</v>
      </c>
      <c r="E145" s="1132" t="s">
        <v>360</v>
      </c>
      <c r="F145" s="422"/>
      <c r="H145" s="451"/>
      <c r="I145" s="451"/>
      <c r="J145" s="452"/>
    </row>
    <row r="146" spans="1:10" s="450" customFormat="1" ht="20.100000000000001" customHeight="1">
      <c r="A146" s="1129" t="s">
        <v>910</v>
      </c>
      <c r="B146" s="1130" t="s">
        <v>923</v>
      </c>
      <c r="C146" s="1131" t="s">
        <v>911</v>
      </c>
      <c r="D146" s="1132" t="s">
        <v>994</v>
      </c>
      <c r="E146" s="1132" t="s">
        <v>995</v>
      </c>
      <c r="F146" s="422"/>
      <c r="H146" s="451"/>
      <c r="I146" s="451"/>
      <c r="J146" s="452"/>
    </row>
    <row r="147" spans="1:10" s="450" customFormat="1" ht="20.100000000000001" customHeight="1">
      <c r="A147" s="1129" t="s">
        <v>655</v>
      </c>
      <c r="B147" s="1130" t="s">
        <v>923</v>
      </c>
      <c r="C147" s="1131" t="s">
        <v>996</v>
      </c>
      <c r="D147" s="1132" t="s">
        <v>997</v>
      </c>
      <c r="E147" s="1132" t="s">
        <v>998</v>
      </c>
      <c r="F147" s="422"/>
      <c r="H147" s="451"/>
      <c r="I147" s="451"/>
      <c r="J147" s="452"/>
    </row>
    <row r="148" spans="1:10" s="450" customFormat="1" ht="20.100000000000001" customHeight="1">
      <c r="A148" s="1129" t="s">
        <v>656</v>
      </c>
      <c r="B148" s="1130" t="s">
        <v>923</v>
      </c>
      <c r="C148" s="1131" t="s">
        <v>619</v>
      </c>
      <c r="D148" s="1132" t="s">
        <v>999</v>
      </c>
      <c r="E148" s="1132" t="s">
        <v>1000</v>
      </c>
      <c r="F148" s="422"/>
      <c r="H148" s="451"/>
      <c r="I148" s="451"/>
      <c r="J148" s="452"/>
    </row>
    <row r="149" spans="1:10" s="450" customFormat="1" ht="20.100000000000001" customHeight="1">
      <c r="A149" s="1129" t="s">
        <v>657</v>
      </c>
      <c r="B149" s="1130" t="s">
        <v>923</v>
      </c>
      <c r="C149" s="1131" t="s">
        <v>620</v>
      </c>
      <c r="D149" s="1132" t="s">
        <v>1001</v>
      </c>
      <c r="E149" s="1132" t="s">
        <v>1002</v>
      </c>
      <c r="F149" s="422"/>
      <c r="H149" s="451"/>
      <c r="I149" s="451"/>
      <c r="J149" s="452"/>
    </row>
    <row r="150" spans="1:10" s="450" customFormat="1" ht="20.100000000000001" customHeight="1">
      <c r="A150" s="1129" t="s">
        <v>658</v>
      </c>
      <c r="B150" s="1130" t="s">
        <v>923</v>
      </c>
      <c r="C150" s="1131" t="s">
        <v>537</v>
      </c>
      <c r="D150" s="1132" t="s">
        <v>1003</v>
      </c>
      <c r="E150" s="1132" t="s">
        <v>1004</v>
      </c>
      <c r="F150" s="422"/>
      <c r="H150" s="451"/>
      <c r="I150" s="451"/>
      <c r="J150" s="452"/>
    </row>
    <row r="151" spans="1:10" s="450" customFormat="1" ht="20.100000000000001" customHeight="1">
      <c r="A151" s="1129" t="s">
        <v>659</v>
      </c>
      <c r="B151" s="1130" t="s">
        <v>923</v>
      </c>
      <c r="C151" s="1131" t="s">
        <v>538</v>
      </c>
      <c r="D151" s="1132" t="s">
        <v>969</v>
      </c>
      <c r="E151" s="1132" t="s">
        <v>970</v>
      </c>
      <c r="F151" s="422"/>
      <c r="H151" s="451"/>
      <c r="I151" s="451"/>
      <c r="J151" s="452"/>
    </row>
    <row r="152" spans="1:10" s="450" customFormat="1" ht="20.100000000000001" customHeight="1">
      <c r="A152" s="1129" t="s">
        <v>660</v>
      </c>
      <c r="B152" s="1130" t="s">
        <v>923</v>
      </c>
      <c r="C152" s="1131" t="s">
        <v>1005</v>
      </c>
      <c r="D152" s="1132" t="s">
        <v>1006</v>
      </c>
      <c r="E152" s="1132" t="s">
        <v>411</v>
      </c>
      <c r="F152" s="422"/>
      <c r="H152" s="451"/>
      <c r="I152" s="451"/>
      <c r="J152" s="452"/>
    </row>
    <row r="153" spans="1:10" s="450" customFormat="1" ht="20.100000000000001" customHeight="1">
      <c r="A153" s="1129" t="s">
        <v>661</v>
      </c>
      <c r="B153" s="1130" t="s">
        <v>923</v>
      </c>
      <c r="C153" s="1131" t="s">
        <v>1007</v>
      </c>
      <c r="D153" s="1132" t="s">
        <v>1008</v>
      </c>
      <c r="E153" s="1132" t="s">
        <v>1009</v>
      </c>
      <c r="F153" s="422"/>
      <c r="H153" s="451"/>
      <c r="I153" s="451"/>
      <c r="J153" s="452"/>
    </row>
    <row r="154" spans="1:10" s="450" customFormat="1" ht="20.100000000000001" customHeight="1">
      <c r="A154" s="1129" t="s">
        <v>662</v>
      </c>
      <c r="B154" s="1130" t="s">
        <v>923</v>
      </c>
      <c r="C154" s="1131" t="s">
        <v>621</v>
      </c>
      <c r="D154" s="1132" t="s">
        <v>1006</v>
      </c>
      <c r="E154" s="1132" t="s">
        <v>411</v>
      </c>
      <c r="F154" s="422"/>
      <c r="H154" s="451"/>
      <c r="I154" s="451"/>
      <c r="J154" s="452"/>
    </row>
    <row r="155" spans="1:10" s="450" customFormat="1" ht="20.100000000000001" customHeight="1">
      <c r="A155" s="1129" t="s">
        <v>873</v>
      </c>
      <c r="B155" s="1130" t="s">
        <v>923</v>
      </c>
      <c r="C155" s="1131" t="s">
        <v>874</v>
      </c>
      <c r="D155" s="1132" t="s">
        <v>1010</v>
      </c>
      <c r="E155" s="1132" t="s">
        <v>1011</v>
      </c>
      <c r="F155" s="422"/>
      <c r="H155" s="451"/>
      <c r="I155" s="451"/>
      <c r="J155" s="452"/>
    </row>
    <row r="156" spans="1:10" s="450" customFormat="1" ht="20.100000000000001" customHeight="1">
      <c r="A156" s="1129" t="s">
        <v>875</v>
      </c>
      <c r="B156" s="1130" t="s">
        <v>923</v>
      </c>
      <c r="C156" s="1131" t="s">
        <v>876</v>
      </c>
      <c r="D156" s="1132" t="s">
        <v>1010</v>
      </c>
      <c r="E156" s="1132" t="s">
        <v>1011</v>
      </c>
      <c r="F156" s="422"/>
      <c r="H156" s="451"/>
      <c r="I156" s="451"/>
      <c r="J156" s="452"/>
    </row>
    <row r="157" spans="1:10" s="450" customFormat="1" ht="20.100000000000001" customHeight="1">
      <c r="A157" s="1129" t="s">
        <v>663</v>
      </c>
      <c r="B157" s="1130" t="s">
        <v>923</v>
      </c>
      <c r="C157" s="1131" t="s">
        <v>622</v>
      </c>
      <c r="D157" s="1132" t="s">
        <v>1003</v>
      </c>
      <c r="E157" s="1132" t="s">
        <v>1004</v>
      </c>
      <c r="F157" s="422"/>
      <c r="H157" s="451"/>
      <c r="I157" s="451"/>
      <c r="J157" s="452"/>
    </row>
    <row r="158" spans="1:10" s="450" customFormat="1" ht="20.100000000000001" customHeight="1">
      <c r="A158" s="1129" t="s">
        <v>664</v>
      </c>
      <c r="B158" s="1130" t="s">
        <v>923</v>
      </c>
      <c r="C158" s="1131" t="s">
        <v>1012</v>
      </c>
      <c r="D158" s="1132" t="s">
        <v>956</v>
      </c>
      <c r="E158" s="1132" t="s">
        <v>957</v>
      </c>
      <c r="F158" s="422"/>
      <c r="H158" s="451"/>
      <c r="I158" s="451"/>
      <c r="J158" s="452"/>
    </row>
    <row r="159" spans="1:10" s="450" customFormat="1" ht="20.100000000000001" customHeight="1">
      <c r="A159" s="1129" t="s">
        <v>665</v>
      </c>
      <c r="B159" s="1130" t="s">
        <v>923</v>
      </c>
      <c r="C159" s="1131" t="s">
        <v>924</v>
      </c>
      <c r="D159" s="1132" t="s">
        <v>1013</v>
      </c>
      <c r="E159" s="1132" t="s">
        <v>1004</v>
      </c>
      <c r="F159" s="422"/>
      <c r="H159" s="451"/>
      <c r="I159" s="451"/>
      <c r="J159" s="452"/>
    </row>
    <row r="160" spans="1:10" s="450" customFormat="1" ht="20.100000000000001" customHeight="1">
      <c r="A160" s="1129" t="s">
        <v>666</v>
      </c>
      <c r="B160" s="1130" t="s">
        <v>923</v>
      </c>
      <c r="C160" s="1131" t="s">
        <v>623</v>
      </c>
      <c r="D160" s="1132" t="s">
        <v>969</v>
      </c>
      <c r="E160" s="1132" t="s">
        <v>970</v>
      </c>
      <c r="F160" s="422"/>
      <c r="H160" s="451"/>
      <c r="I160" s="451"/>
      <c r="J160" s="452"/>
    </row>
    <row r="161" spans="1:10" s="450" customFormat="1" ht="20.100000000000001" customHeight="1">
      <c r="A161" s="1129" t="s">
        <v>667</v>
      </c>
      <c r="B161" s="1130" t="s">
        <v>923</v>
      </c>
      <c r="C161" s="1131" t="s">
        <v>1014</v>
      </c>
      <c r="D161" s="1132" t="s">
        <v>1015</v>
      </c>
      <c r="E161" s="1132" t="s">
        <v>1016</v>
      </c>
      <c r="F161" s="422"/>
      <c r="H161" s="451"/>
      <c r="I161" s="451"/>
      <c r="J161" s="452"/>
    </row>
    <row r="162" spans="1:10" s="450" customFormat="1" ht="20.100000000000001" customHeight="1">
      <c r="A162" s="1129" t="s">
        <v>668</v>
      </c>
      <c r="B162" s="1130" t="s">
        <v>923</v>
      </c>
      <c r="C162" s="1131" t="s">
        <v>1017</v>
      </c>
      <c r="D162" s="1132" t="s">
        <v>990</v>
      </c>
      <c r="E162" s="1132" t="s">
        <v>436</v>
      </c>
      <c r="F162" s="422"/>
      <c r="H162" s="451"/>
      <c r="I162" s="451"/>
      <c r="J162" s="452"/>
    </row>
    <row r="163" spans="1:10" s="450" customFormat="1" ht="20.100000000000001" customHeight="1">
      <c r="A163" s="1129" t="s">
        <v>669</v>
      </c>
      <c r="B163" s="1130" t="s">
        <v>923</v>
      </c>
      <c r="C163" s="1131" t="s">
        <v>631</v>
      </c>
      <c r="D163" s="1132" t="s">
        <v>1018</v>
      </c>
      <c r="E163" s="1132" t="s">
        <v>1019</v>
      </c>
      <c r="F163" s="422"/>
      <c r="H163" s="451"/>
      <c r="I163" s="451"/>
      <c r="J163" s="452"/>
    </row>
    <row r="164" spans="1:10" s="450" customFormat="1" ht="20.100000000000001" customHeight="1">
      <c r="A164" s="1129" t="s">
        <v>670</v>
      </c>
      <c r="B164" s="1130" t="s">
        <v>923</v>
      </c>
      <c r="C164" s="1131" t="s">
        <v>632</v>
      </c>
      <c r="D164" s="1132" t="s">
        <v>1018</v>
      </c>
      <c r="E164" s="1132" t="s">
        <v>1019</v>
      </c>
      <c r="F164" s="422"/>
      <c r="H164" s="451"/>
      <c r="I164" s="451"/>
      <c r="J164" s="452"/>
    </row>
    <row r="165" spans="1:10" s="450" customFormat="1" ht="20.100000000000001" customHeight="1">
      <c r="A165" s="1129" t="s">
        <v>820</v>
      </c>
      <c r="B165" s="1130" t="s">
        <v>923</v>
      </c>
      <c r="C165" s="1131" t="s">
        <v>821</v>
      </c>
      <c r="D165" s="1132" t="s">
        <v>1020</v>
      </c>
      <c r="E165" s="1132" t="s">
        <v>1021</v>
      </c>
      <c r="F165" s="422"/>
      <c r="H165" s="451"/>
      <c r="I165" s="451"/>
      <c r="J165" s="452"/>
    </row>
    <row r="166" spans="1:10" s="450" customFormat="1" ht="20.100000000000001" customHeight="1">
      <c r="A166" s="1129" t="s">
        <v>822</v>
      </c>
      <c r="B166" s="1130" t="s">
        <v>923</v>
      </c>
      <c r="C166" s="1131" t="s">
        <v>823</v>
      </c>
      <c r="D166" s="1132" t="s">
        <v>1020</v>
      </c>
      <c r="E166" s="1132" t="s">
        <v>1021</v>
      </c>
      <c r="F166" s="422"/>
      <c r="H166" s="451"/>
      <c r="I166" s="451"/>
      <c r="J166" s="452"/>
    </row>
    <row r="167" spans="1:10" s="450" customFormat="1" ht="20.100000000000001" customHeight="1">
      <c r="A167" s="1129" t="s">
        <v>825</v>
      </c>
      <c r="B167" s="1130" t="s">
        <v>923</v>
      </c>
      <c r="C167" s="1131" t="s">
        <v>901</v>
      </c>
      <c r="D167" s="1132" t="s">
        <v>984</v>
      </c>
      <c r="E167" s="1132" t="s">
        <v>985</v>
      </c>
      <c r="F167" s="422"/>
      <c r="H167" s="451"/>
      <c r="I167" s="451"/>
      <c r="J167" s="452"/>
    </row>
    <row r="168" spans="1:10" s="450" customFormat="1" ht="20.100000000000001" customHeight="1">
      <c r="A168" s="1129" t="s">
        <v>826</v>
      </c>
      <c r="B168" s="1130" t="s">
        <v>923</v>
      </c>
      <c r="C168" s="1131" t="s">
        <v>902</v>
      </c>
      <c r="D168" s="1132" t="s">
        <v>984</v>
      </c>
      <c r="E168" s="1132" t="s">
        <v>985</v>
      </c>
      <c r="F168" s="422"/>
      <c r="H168" s="451"/>
      <c r="I168" s="451"/>
      <c r="J168" s="452"/>
    </row>
    <row r="169" spans="1:10" s="450" customFormat="1" ht="20.100000000000001" customHeight="1">
      <c r="A169" s="1129" t="s">
        <v>903</v>
      </c>
      <c r="B169" s="1130" t="s">
        <v>923</v>
      </c>
      <c r="C169" s="1131" t="s">
        <v>904</v>
      </c>
      <c r="D169" s="1132" t="s">
        <v>1010</v>
      </c>
      <c r="E169" s="1132" t="s">
        <v>1022</v>
      </c>
      <c r="F169" s="422"/>
      <c r="H169" s="451"/>
      <c r="I169" s="451"/>
      <c r="J169" s="452"/>
    </row>
    <row r="170" spans="1:10" s="450" customFormat="1" ht="20.100000000000001" customHeight="1">
      <c r="A170" s="1129" t="s">
        <v>905</v>
      </c>
      <c r="B170" s="1130" t="s">
        <v>923</v>
      </c>
      <c r="C170" s="1131" t="s">
        <v>906</v>
      </c>
      <c r="D170" s="1132" t="s">
        <v>1023</v>
      </c>
      <c r="E170" s="1132" t="s">
        <v>970</v>
      </c>
      <c r="F170" s="422"/>
      <c r="H170" s="451"/>
      <c r="I170" s="451"/>
      <c r="J170" s="452"/>
    </row>
    <row r="171" spans="1:10" s="450" customFormat="1" ht="20.100000000000001" customHeight="1">
      <c r="A171" s="1129" t="s">
        <v>671</v>
      </c>
      <c r="B171" s="1130" t="s">
        <v>923</v>
      </c>
      <c r="C171" s="1131" t="s">
        <v>624</v>
      </c>
      <c r="D171" s="1132" t="s">
        <v>962</v>
      </c>
      <c r="E171" s="1132" t="s">
        <v>360</v>
      </c>
      <c r="F171" s="422"/>
      <c r="H171" s="451"/>
      <c r="I171" s="451"/>
      <c r="J171" s="452"/>
    </row>
    <row r="172" spans="1:10" s="450" customFormat="1" ht="20.100000000000001" customHeight="1">
      <c r="A172" s="1129" t="s">
        <v>827</v>
      </c>
      <c r="B172" s="1130" t="s">
        <v>923</v>
      </c>
      <c r="C172" s="1131" t="s">
        <v>828</v>
      </c>
      <c r="D172" s="1132" t="s">
        <v>1024</v>
      </c>
      <c r="E172" s="1132" t="s">
        <v>466</v>
      </c>
      <c r="F172" s="422"/>
      <c r="H172" s="451"/>
      <c r="I172" s="451"/>
      <c r="J172" s="452"/>
    </row>
    <row r="173" spans="1:10" s="450" customFormat="1" ht="20.100000000000001" customHeight="1">
      <c r="A173" s="1129" t="s">
        <v>829</v>
      </c>
      <c r="B173" s="1130" t="s">
        <v>923</v>
      </c>
      <c r="C173" s="1131" t="s">
        <v>830</v>
      </c>
      <c r="D173" s="1132" t="s">
        <v>1006</v>
      </c>
      <c r="E173" s="1132" t="s">
        <v>411</v>
      </c>
      <c r="F173" s="422"/>
      <c r="H173" s="451"/>
      <c r="I173" s="451"/>
      <c r="J173" s="452"/>
    </row>
    <row r="174" spans="1:10" s="450" customFormat="1" ht="20.100000000000001" customHeight="1">
      <c r="A174" s="1129" t="s">
        <v>932</v>
      </c>
      <c r="B174" s="1130" t="s">
        <v>925</v>
      </c>
      <c r="C174" s="1131" t="s">
        <v>926</v>
      </c>
      <c r="D174" s="1132" t="s">
        <v>1010</v>
      </c>
      <c r="E174" s="1132" t="s">
        <v>1025</v>
      </c>
      <c r="F174" s="422"/>
      <c r="H174" s="451"/>
      <c r="I174" s="451"/>
      <c r="J174" s="452"/>
    </row>
    <row r="175" spans="1:10" s="453" customFormat="1" ht="20.100000000000001" customHeight="1">
      <c r="A175" s="1129" t="s">
        <v>933</v>
      </c>
      <c r="B175" s="1130" t="s">
        <v>925</v>
      </c>
      <c r="C175" s="1131" t="s">
        <v>1026</v>
      </c>
      <c r="D175" s="1132" t="s">
        <v>1027</v>
      </c>
      <c r="E175" s="1132" t="s">
        <v>1028</v>
      </c>
      <c r="F175" s="422"/>
      <c r="H175" s="454"/>
      <c r="I175" s="454"/>
    </row>
    <row r="176" spans="1:10" s="453" customFormat="1" ht="20.100000000000001" customHeight="1">
      <c r="A176" s="1129" t="s">
        <v>934</v>
      </c>
      <c r="B176" s="1130" t="s">
        <v>925</v>
      </c>
      <c r="C176" s="1131" t="s">
        <v>1029</v>
      </c>
      <c r="D176" s="1132" t="s">
        <v>1030</v>
      </c>
      <c r="E176" s="1132" t="s">
        <v>1031</v>
      </c>
      <c r="F176" s="422"/>
      <c r="G176" s="454"/>
      <c r="H176" s="454"/>
      <c r="I176" s="454"/>
    </row>
    <row r="177" spans="1:10" s="453" customFormat="1" ht="20.100000000000001" customHeight="1">
      <c r="A177" s="1129" t="s">
        <v>1032</v>
      </c>
      <c r="B177" s="1130" t="s">
        <v>925</v>
      </c>
      <c r="C177" s="1131" t="s">
        <v>1033</v>
      </c>
      <c r="D177" s="1132" t="s">
        <v>1034</v>
      </c>
      <c r="E177" s="1132" t="s">
        <v>1035</v>
      </c>
      <c r="F177" s="422"/>
      <c r="G177" s="454"/>
      <c r="H177" s="454"/>
      <c r="I177" s="454"/>
    </row>
    <row r="178" spans="1:10" s="453" customFormat="1" ht="20.100000000000001" customHeight="1">
      <c r="A178" s="1129" t="s">
        <v>935</v>
      </c>
      <c r="B178" s="1130" t="s">
        <v>925</v>
      </c>
      <c r="C178" s="1131" t="s">
        <v>1036</v>
      </c>
      <c r="D178" s="1132" t="s">
        <v>1037</v>
      </c>
      <c r="E178" s="1132" t="s">
        <v>1038</v>
      </c>
      <c r="F178" s="422"/>
      <c r="G178" s="454"/>
      <c r="H178" s="454"/>
      <c r="I178" s="454"/>
    </row>
    <row r="179" spans="1:10" s="453" customFormat="1" ht="20.100000000000001" customHeight="1">
      <c r="A179" s="1129" t="s">
        <v>936</v>
      </c>
      <c r="B179" s="1130" t="s">
        <v>925</v>
      </c>
      <c r="C179" s="1131" t="s">
        <v>1039</v>
      </c>
      <c r="D179" s="1132" t="s">
        <v>1040</v>
      </c>
      <c r="E179" s="1132" t="s">
        <v>1041</v>
      </c>
      <c r="F179" s="422"/>
      <c r="G179" s="454"/>
      <c r="H179" s="454"/>
      <c r="I179" s="454"/>
    </row>
    <row r="180" spans="1:10" s="453" customFormat="1" ht="20.100000000000001" customHeight="1">
      <c r="A180" s="1129" t="s">
        <v>1042</v>
      </c>
      <c r="B180" s="1130" t="s">
        <v>925</v>
      </c>
      <c r="C180" s="1131" t="s">
        <v>1043</v>
      </c>
      <c r="D180" s="1132" t="s">
        <v>1044</v>
      </c>
      <c r="E180" s="1132" t="s">
        <v>1045</v>
      </c>
      <c r="F180" s="422"/>
      <c r="G180" s="454"/>
      <c r="H180" s="454"/>
      <c r="I180" s="454"/>
    </row>
    <row r="181" spans="1:10" s="453" customFormat="1" ht="20.100000000000001" customHeight="1">
      <c r="A181" s="1129" t="s">
        <v>1046</v>
      </c>
      <c r="B181" s="1130" t="s">
        <v>925</v>
      </c>
      <c r="C181" s="1131" t="s">
        <v>1047</v>
      </c>
      <c r="D181" s="1132" t="s">
        <v>1048</v>
      </c>
      <c r="E181" s="1132" t="s">
        <v>1049</v>
      </c>
      <c r="F181" s="422"/>
      <c r="G181" s="454"/>
      <c r="H181" s="454"/>
      <c r="I181" s="454"/>
    </row>
    <row r="182" spans="1:10" s="453" customFormat="1" ht="20.100000000000001" customHeight="1">
      <c r="A182" s="1129" t="s">
        <v>937</v>
      </c>
      <c r="B182" s="1130" t="s">
        <v>925</v>
      </c>
      <c r="C182" s="1131" t="s">
        <v>1050</v>
      </c>
      <c r="D182" s="1132" t="s">
        <v>1051</v>
      </c>
      <c r="E182" s="1132" t="s">
        <v>1052</v>
      </c>
      <c r="F182" s="422"/>
      <c r="G182" s="454"/>
      <c r="H182" s="454"/>
      <c r="I182" s="454"/>
    </row>
    <row r="183" spans="1:10" s="453" customFormat="1" ht="20.100000000000001" customHeight="1">
      <c r="A183" s="1129" t="s">
        <v>938</v>
      </c>
      <c r="B183" s="1130" t="s">
        <v>925</v>
      </c>
      <c r="C183" s="1131" t="s">
        <v>927</v>
      </c>
      <c r="D183" s="1132" t="s">
        <v>1053</v>
      </c>
      <c r="E183" s="1132" t="s">
        <v>1054</v>
      </c>
      <c r="F183" s="422"/>
      <c r="G183" s="454"/>
      <c r="H183" s="454"/>
      <c r="I183" s="454"/>
    </row>
    <row r="184" spans="1:10" s="456" customFormat="1">
      <c r="A184" s="1129" t="s">
        <v>939</v>
      </c>
      <c r="B184" s="1130" t="s">
        <v>925</v>
      </c>
      <c r="C184" s="1131" t="s">
        <v>928</v>
      </c>
      <c r="D184" s="1132" t="s">
        <v>1055</v>
      </c>
      <c r="E184" s="1132" t="s">
        <v>1056</v>
      </c>
      <c r="F184" s="422"/>
      <c r="G184" s="457"/>
      <c r="H184" s="457"/>
      <c r="I184" s="457"/>
    </row>
    <row r="185" spans="1:10" s="456" customFormat="1">
      <c r="A185" s="1129" t="s">
        <v>940</v>
      </c>
      <c r="B185" s="1130" t="s">
        <v>925</v>
      </c>
      <c r="C185" s="1131" t="s">
        <v>941</v>
      </c>
      <c r="D185" s="1132" t="s">
        <v>1057</v>
      </c>
      <c r="E185" s="1132" t="s">
        <v>1058</v>
      </c>
      <c r="F185" s="422"/>
      <c r="G185" s="457"/>
      <c r="H185" s="457"/>
      <c r="I185" s="457"/>
    </row>
    <row r="186" spans="1:10" s="456" customFormat="1" ht="13.5">
      <c r="A186" s="1129" t="s">
        <v>942</v>
      </c>
      <c r="B186" s="1130" t="s">
        <v>925</v>
      </c>
      <c r="C186" s="1131" t="s">
        <v>943</v>
      </c>
      <c r="D186" s="1132" t="s">
        <v>1059</v>
      </c>
      <c r="E186" s="1132" t="s">
        <v>1060</v>
      </c>
      <c r="F186" s="422"/>
      <c r="H186" s="455"/>
      <c r="J186" s="455"/>
    </row>
    <row r="187" spans="1:10" s="456" customFormat="1">
      <c r="A187" s="1129" t="s">
        <v>944</v>
      </c>
      <c r="B187" s="1130" t="s">
        <v>925</v>
      </c>
      <c r="C187" s="1131" t="s">
        <v>945</v>
      </c>
      <c r="D187" s="1132" t="s">
        <v>1061</v>
      </c>
      <c r="E187" s="1132" t="s">
        <v>1062</v>
      </c>
      <c r="F187" s="422"/>
      <c r="G187" s="457"/>
      <c r="H187" s="457"/>
      <c r="I187" s="457"/>
    </row>
    <row r="188" spans="1:10" s="456" customFormat="1">
      <c r="A188" s="1129" t="s">
        <v>946</v>
      </c>
      <c r="B188" s="1130" t="s">
        <v>925</v>
      </c>
      <c r="C188" s="1131" t="s">
        <v>947</v>
      </c>
      <c r="D188" s="1132" t="s">
        <v>1063</v>
      </c>
      <c r="E188" s="1132" t="s">
        <v>1064</v>
      </c>
      <c r="F188" s="422"/>
      <c r="G188" s="457"/>
      <c r="H188" s="457"/>
      <c r="I188" s="457"/>
    </row>
    <row r="189" spans="1:10" s="456" customFormat="1">
      <c r="A189" s="1129" t="s">
        <v>948</v>
      </c>
      <c r="B189" s="1130" t="s">
        <v>925</v>
      </c>
      <c r="C189" s="1131" t="s">
        <v>949</v>
      </c>
      <c r="D189" s="1132" t="s">
        <v>1065</v>
      </c>
      <c r="E189" s="1132" t="s">
        <v>1066</v>
      </c>
      <c r="F189" s="422"/>
      <c r="G189" s="457"/>
      <c r="H189" s="457"/>
      <c r="I189" s="457"/>
    </row>
    <row r="190" spans="1:10" s="456" customFormat="1">
      <c r="A190" s="1129" t="s">
        <v>1067</v>
      </c>
      <c r="B190" s="1130" t="s">
        <v>925</v>
      </c>
      <c r="C190" s="1131" t="s">
        <v>1068</v>
      </c>
      <c r="D190" s="1132" t="s">
        <v>1069</v>
      </c>
      <c r="E190" s="1132" t="s">
        <v>1070</v>
      </c>
      <c r="F190" s="422"/>
      <c r="G190" s="457"/>
      <c r="H190" s="457"/>
      <c r="I190" s="457"/>
    </row>
    <row r="191" spans="1:10" s="456" customFormat="1">
      <c r="A191" s="1129" t="s">
        <v>950</v>
      </c>
      <c r="B191" s="1130" t="s">
        <v>925</v>
      </c>
      <c r="C191" s="1131" t="s">
        <v>1071</v>
      </c>
      <c r="D191" s="1132" t="s">
        <v>1072</v>
      </c>
      <c r="E191" s="1132" t="s">
        <v>1073</v>
      </c>
      <c r="F191" s="422"/>
      <c r="G191" s="457"/>
      <c r="H191" s="457"/>
      <c r="I191" s="457"/>
    </row>
    <row r="192" spans="1:10" s="456" customFormat="1">
      <c r="A192" s="1129" t="s">
        <v>831</v>
      </c>
      <c r="B192" s="1130" t="s">
        <v>929</v>
      </c>
      <c r="C192" s="1131" t="s">
        <v>832</v>
      </c>
      <c r="D192" s="1132" t="s">
        <v>1074</v>
      </c>
      <c r="E192" s="1132" t="s">
        <v>1075</v>
      </c>
      <c r="F192" s="422"/>
      <c r="G192" s="457"/>
      <c r="H192" s="457"/>
      <c r="I192" s="457"/>
    </row>
    <row r="193" spans="1:9" s="456" customFormat="1">
      <c r="A193" s="1129" t="s">
        <v>867</v>
      </c>
      <c r="B193" s="1130" t="s">
        <v>929</v>
      </c>
      <c r="C193" s="1131" t="s">
        <v>868</v>
      </c>
      <c r="D193" s="1132" t="s">
        <v>1076</v>
      </c>
      <c r="E193" s="1132" t="s">
        <v>1077</v>
      </c>
      <c r="F193" s="422"/>
      <c r="G193" s="457"/>
      <c r="H193" s="457"/>
      <c r="I193" s="457"/>
    </row>
    <row r="194" spans="1:9" s="456" customFormat="1">
      <c r="A194" s="1129" t="s">
        <v>869</v>
      </c>
      <c r="B194" s="1130" t="s">
        <v>929</v>
      </c>
      <c r="C194" s="1131" t="s">
        <v>870</v>
      </c>
      <c r="D194" s="1132" t="s">
        <v>1078</v>
      </c>
      <c r="E194" s="1132" t="s">
        <v>1079</v>
      </c>
      <c r="F194" s="422"/>
      <c r="G194" s="457"/>
      <c r="H194" s="457"/>
      <c r="I194" s="457"/>
    </row>
    <row r="195" spans="1:9" s="456" customFormat="1">
      <c r="A195" s="1129" t="s">
        <v>1080</v>
      </c>
      <c r="B195" s="1130" t="s">
        <v>929</v>
      </c>
      <c r="C195" s="1131" t="s">
        <v>1081</v>
      </c>
      <c r="D195" s="1132" t="s">
        <v>1082</v>
      </c>
      <c r="E195" s="1132" t="s">
        <v>1083</v>
      </c>
      <c r="F195" s="422"/>
      <c r="G195" s="457"/>
      <c r="H195" s="457"/>
      <c r="I195" s="457"/>
    </row>
    <row r="196" spans="1:9" s="456" customFormat="1">
      <c r="A196" s="1129" t="s">
        <v>1084</v>
      </c>
      <c r="B196" s="1130" t="s">
        <v>929</v>
      </c>
      <c r="C196" s="1131" t="s">
        <v>1085</v>
      </c>
      <c r="D196" s="1132" t="s">
        <v>1082</v>
      </c>
      <c r="E196" s="1132" t="s">
        <v>1083</v>
      </c>
      <c r="F196" s="422"/>
      <c r="G196" s="457"/>
      <c r="H196" s="457"/>
      <c r="I196" s="457"/>
    </row>
    <row r="197" spans="1:9" s="456" customFormat="1">
      <c r="A197" s="1129" t="s">
        <v>1086</v>
      </c>
      <c r="B197" s="1130" t="s">
        <v>929</v>
      </c>
      <c r="C197" s="1131" t="s">
        <v>1087</v>
      </c>
      <c r="D197" s="1132" t="s">
        <v>1088</v>
      </c>
      <c r="E197" s="1132" t="s">
        <v>1089</v>
      </c>
      <c r="F197" s="422"/>
      <c r="G197" s="457"/>
      <c r="H197" s="457"/>
      <c r="I197" s="457"/>
    </row>
    <row r="198" spans="1:9" s="456" customFormat="1">
      <c r="A198" s="1129" t="s">
        <v>1090</v>
      </c>
      <c r="B198" s="1130" t="s">
        <v>929</v>
      </c>
      <c r="C198" s="1131" t="s">
        <v>815</v>
      </c>
      <c r="D198" s="1132" t="s">
        <v>1091</v>
      </c>
      <c r="E198" s="1132" t="s">
        <v>1092</v>
      </c>
      <c r="F198" s="422"/>
      <c r="G198" s="457"/>
      <c r="H198" s="457"/>
      <c r="I198" s="457"/>
    </row>
    <row r="199" spans="1:9" s="456" customFormat="1">
      <c r="A199" s="1129" t="s">
        <v>672</v>
      </c>
      <c r="B199" s="1130" t="s">
        <v>929</v>
      </c>
      <c r="C199" s="1131" t="s">
        <v>625</v>
      </c>
      <c r="D199" s="1132" t="s">
        <v>1093</v>
      </c>
      <c r="E199" s="1132" t="s">
        <v>1094</v>
      </c>
      <c r="F199" s="422"/>
      <c r="G199" s="457"/>
      <c r="H199" s="457"/>
      <c r="I199" s="457"/>
    </row>
    <row r="200" spans="1:9" s="456" customFormat="1">
      <c r="A200" s="1129" t="s">
        <v>673</v>
      </c>
      <c r="B200" s="1130" t="s">
        <v>929</v>
      </c>
      <c r="C200" s="1131" t="s">
        <v>1095</v>
      </c>
      <c r="D200" s="1132" t="s">
        <v>1096</v>
      </c>
      <c r="E200" s="1132" t="s">
        <v>1097</v>
      </c>
      <c r="F200" s="422"/>
      <c r="G200" s="457"/>
      <c r="H200" s="457"/>
      <c r="I200" s="457"/>
    </row>
    <row r="201" spans="1:9" s="456" customFormat="1">
      <c r="A201" s="1129" t="s">
        <v>833</v>
      </c>
      <c r="B201" s="1130" t="s">
        <v>929</v>
      </c>
      <c r="C201" s="1131" t="s">
        <v>834</v>
      </c>
      <c r="D201" s="1132" t="s">
        <v>1098</v>
      </c>
      <c r="E201" s="1132" t="s">
        <v>1099</v>
      </c>
      <c r="F201" s="422"/>
      <c r="G201" s="457"/>
      <c r="H201" s="457"/>
      <c r="I201" s="457"/>
    </row>
    <row r="202" spans="1:9" s="456" customFormat="1">
      <c r="A202" s="1129" t="s">
        <v>835</v>
      </c>
      <c r="B202" s="1130" t="s">
        <v>929</v>
      </c>
      <c r="C202" s="1131" t="s">
        <v>836</v>
      </c>
      <c r="D202" s="1132" t="s">
        <v>1098</v>
      </c>
      <c r="E202" s="1132" t="s">
        <v>1099</v>
      </c>
      <c r="F202" s="422"/>
      <c r="G202" s="457"/>
      <c r="H202" s="457"/>
      <c r="I202" s="457"/>
    </row>
    <row r="203" spans="1:9" s="456" customFormat="1">
      <c r="A203" s="1129" t="s">
        <v>837</v>
      </c>
      <c r="B203" s="1130" t="s">
        <v>929</v>
      </c>
      <c r="C203" s="1131" t="s">
        <v>1100</v>
      </c>
      <c r="D203" s="1133" t="s">
        <v>1101</v>
      </c>
      <c r="E203" s="1133" t="s">
        <v>1102</v>
      </c>
      <c r="F203" s="422"/>
      <c r="G203" s="457"/>
      <c r="H203" s="457"/>
      <c r="I203" s="457"/>
    </row>
    <row r="204" spans="1:9" s="456" customFormat="1">
      <c r="A204" s="1129" t="s">
        <v>877</v>
      </c>
      <c r="B204" s="1130" t="s">
        <v>929</v>
      </c>
      <c r="C204" s="1131" t="s">
        <v>1103</v>
      </c>
      <c r="D204" s="1133" t="s">
        <v>1104</v>
      </c>
      <c r="E204" s="1133" t="s">
        <v>1092</v>
      </c>
      <c r="F204" s="422"/>
      <c r="G204" s="457"/>
      <c r="H204" s="457"/>
      <c r="I204" s="457"/>
    </row>
    <row r="205" spans="1:9" s="456" customFormat="1">
      <c r="A205" s="1129" t="s">
        <v>882</v>
      </c>
      <c r="B205" s="1130" t="s">
        <v>929</v>
      </c>
      <c r="C205" s="1131" t="s">
        <v>883</v>
      </c>
      <c r="D205" s="1133" t="s">
        <v>1105</v>
      </c>
      <c r="E205" s="1133" t="s">
        <v>1106</v>
      </c>
      <c r="F205" s="422"/>
      <c r="G205" s="457"/>
      <c r="H205" s="457"/>
      <c r="I205" s="457"/>
    </row>
    <row r="206" spans="1:9" s="456" customFormat="1">
      <c r="A206" s="1129" t="s">
        <v>884</v>
      </c>
      <c r="B206" s="1130" t="s">
        <v>929</v>
      </c>
      <c r="C206" s="1131" t="s">
        <v>885</v>
      </c>
      <c r="D206" s="1133" t="s">
        <v>1023</v>
      </c>
      <c r="E206" s="1133" t="s">
        <v>970</v>
      </c>
      <c r="F206" s="422"/>
      <c r="G206" s="457"/>
      <c r="H206" s="457"/>
      <c r="I206" s="457"/>
    </row>
    <row r="207" spans="1:9" s="456" customFormat="1">
      <c r="A207" s="1129" t="s">
        <v>886</v>
      </c>
      <c r="B207" s="1130" t="s">
        <v>929</v>
      </c>
      <c r="C207" s="1131" t="s">
        <v>887</v>
      </c>
      <c r="D207" s="1133" t="s">
        <v>1107</v>
      </c>
      <c r="E207" s="1133" t="s">
        <v>1099</v>
      </c>
      <c r="F207" s="422"/>
      <c r="G207" s="457"/>
      <c r="H207" s="457"/>
      <c r="I207" s="457"/>
    </row>
    <row r="208" spans="1:9" s="456" customFormat="1">
      <c r="A208" s="1129" t="s">
        <v>889</v>
      </c>
      <c r="B208" s="1130" t="s">
        <v>929</v>
      </c>
      <c r="C208" s="1131" t="s">
        <v>1108</v>
      </c>
      <c r="D208" s="1133" t="s">
        <v>1109</v>
      </c>
      <c r="E208" s="1133" t="s">
        <v>1110</v>
      </c>
      <c r="F208" s="422"/>
      <c r="G208" s="457"/>
      <c r="H208" s="457"/>
      <c r="I208" s="457"/>
    </row>
    <row r="209" spans="1:9" s="456" customFormat="1">
      <c r="A209" s="1129" t="s">
        <v>892</v>
      </c>
      <c r="B209" s="1130" t="s">
        <v>929</v>
      </c>
      <c r="C209" s="1131" t="s">
        <v>1111</v>
      </c>
      <c r="D209" s="1133" t="s">
        <v>1112</v>
      </c>
      <c r="E209" s="1133" t="s">
        <v>1113</v>
      </c>
      <c r="F209" s="422"/>
      <c r="G209" s="457"/>
      <c r="H209" s="457"/>
      <c r="I209" s="457"/>
    </row>
    <row r="210" spans="1:9" s="456" customFormat="1">
      <c r="A210" s="1129" t="s">
        <v>895</v>
      </c>
      <c r="B210" s="1130" t="s">
        <v>929</v>
      </c>
      <c r="C210" s="1131" t="s">
        <v>617</v>
      </c>
      <c r="D210" s="1133" t="s">
        <v>693</v>
      </c>
      <c r="E210" s="1133" t="s">
        <v>547</v>
      </c>
      <c r="F210" s="422"/>
      <c r="G210" s="457"/>
      <c r="H210" s="457"/>
      <c r="I210" s="457"/>
    </row>
    <row r="211" spans="1:9" s="456" customFormat="1">
      <c r="A211" s="1129" t="s">
        <v>1114</v>
      </c>
      <c r="B211" s="1130" t="s">
        <v>929</v>
      </c>
      <c r="C211" s="1131" t="s">
        <v>1115</v>
      </c>
      <c r="D211" s="1133" t="s">
        <v>1088</v>
      </c>
      <c r="E211" s="1133" t="s">
        <v>1089</v>
      </c>
      <c r="F211" s="422"/>
      <c r="G211" s="457"/>
      <c r="H211" s="457"/>
      <c r="I211" s="457"/>
    </row>
    <row r="212" spans="1:9" s="456" customFormat="1">
      <c r="A212" s="1129" t="s">
        <v>1116</v>
      </c>
      <c r="B212" s="1130" t="s">
        <v>929</v>
      </c>
      <c r="C212" s="1131" t="s">
        <v>1117</v>
      </c>
      <c r="D212" s="1133" t="s">
        <v>1118</v>
      </c>
      <c r="E212" s="1133" t="s">
        <v>1119</v>
      </c>
      <c r="F212" s="422"/>
      <c r="G212" s="457"/>
      <c r="H212" s="457"/>
      <c r="I212" s="457"/>
    </row>
    <row r="213" spans="1:9" s="456" customFormat="1">
      <c r="A213" s="1129" t="s">
        <v>1120</v>
      </c>
      <c r="B213" s="1130" t="s">
        <v>929</v>
      </c>
      <c r="C213" s="1131" t="s">
        <v>1121</v>
      </c>
      <c r="D213" s="1133" t="s">
        <v>693</v>
      </c>
      <c r="E213" s="1133" t="s">
        <v>1122</v>
      </c>
      <c r="F213" s="422"/>
      <c r="G213" s="457"/>
      <c r="H213" s="457"/>
      <c r="I213" s="457"/>
    </row>
    <row r="214" spans="1:9" s="456" customFormat="1">
      <c r="A214" s="1129" t="s">
        <v>674</v>
      </c>
      <c r="B214" s="1130" t="s">
        <v>929</v>
      </c>
      <c r="C214" s="1131" t="s">
        <v>1123</v>
      </c>
      <c r="D214" s="1133" t="s">
        <v>1096</v>
      </c>
      <c r="E214" s="1133" t="s">
        <v>1097</v>
      </c>
      <c r="F214" s="422"/>
      <c r="G214" s="457"/>
      <c r="H214" s="457"/>
      <c r="I214" s="457"/>
    </row>
    <row r="215" spans="1:9" s="456" customFormat="1">
      <c r="A215" s="1129" t="s">
        <v>675</v>
      </c>
      <c r="B215" s="1130" t="s">
        <v>929</v>
      </c>
      <c r="C215" s="1131" t="s">
        <v>626</v>
      </c>
      <c r="D215" s="1133" t="s">
        <v>1124</v>
      </c>
      <c r="E215" s="1133" t="s">
        <v>1125</v>
      </c>
      <c r="F215" s="422"/>
      <c r="G215" s="457"/>
      <c r="H215" s="457"/>
      <c r="I215" s="457"/>
    </row>
    <row r="216" spans="1:9" s="456" customFormat="1">
      <c r="A216" s="1129" t="s">
        <v>838</v>
      </c>
      <c r="B216" s="1130" t="s">
        <v>929</v>
      </c>
      <c r="C216" s="1131" t="s">
        <v>839</v>
      </c>
      <c r="D216" s="1133" t="s">
        <v>1126</v>
      </c>
      <c r="E216" s="1133" t="s">
        <v>1127</v>
      </c>
      <c r="F216" s="422"/>
      <c r="G216" s="457"/>
      <c r="H216" s="457"/>
      <c r="I216" s="457"/>
    </row>
    <row r="217" spans="1:9" s="456" customFormat="1">
      <c r="A217" s="1129" t="s">
        <v>840</v>
      </c>
      <c r="B217" s="1130" t="s">
        <v>929</v>
      </c>
      <c r="C217" s="1131" t="s">
        <v>841</v>
      </c>
      <c r="D217" s="1133" t="s">
        <v>1128</v>
      </c>
      <c r="E217" s="1133" t="s">
        <v>1129</v>
      </c>
      <c r="F217" s="422"/>
      <c r="G217" s="457"/>
      <c r="H217" s="457"/>
      <c r="I217" s="457"/>
    </row>
    <row r="218" spans="1:9" s="456" customFormat="1">
      <c r="A218" s="1129" t="s">
        <v>842</v>
      </c>
      <c r="B218" s="1130" t="s">
        <v>929</v>
      </c>
      <c r="C218" s="1131" t="s">
        <v>843</v>
      </c>
      <c r="D218" s="1133" t="s">
        <v>1074</v>
      </c>
      <c r="E218" s="1133" t="s">
        <v>1075</v>
      </c>
      <c r="F218" s="422"/>
      <c r="G218" s="457"/>
      <c r="H218" s="457"/>
      <c r="I218" s="457"/>
    </row>
    <row r="219" spans="1:9" s="456" customFormat="1">
      <c r="A219" s="1129" t="s">
        <v>844</v>
      </c>
      <c r="B219" s="1130" t="s">
        <v>929</v>
      </c>
      <c r="C219" s="1131" t="s">
        <v>845</v>
      </c>
      <c r="D219" s="1133" t="s">
        <v>1074</v>
      </c>
      <c r="E219" s="1133" t="s">
        <v>1075</v>
      </c>
      <c r="F219" s="422"/>
      <c r="G219" s="457"/>
      <c r="H219" s="457"/>
      <c r="I219" s="457"/>
    </row>
    <row r="220" spans="1:9" s="456" customFormat="1">
      <c r="A220" s="1129" t="s">
        <v>846</v>
      </c>
      <c r="B220" s="1130" t="s">
        <v>929</v>
      </c>
      <c r="C220" s="1131" t="s">
        <v>847</v>
      </c>
      <c r="D220" s="1133" t="s">
        <v>1096</v>
      </c>
      <c r="E220" s="1133" t="s">
        <v>1097</v>
      </c>
      <c r="F220" s="422"/>
      <c r="G220" s="457"/>
      <c r="H220" s="457"/>
      <c r="I220" s="457"/>
    </row>
    <row r="221" spans="1:9" s="456" customFormat="1">
      <c r="A221" s="1129" t="s">
        <v>871</v>
      </c>
      <c r="B221" s="1130" t="s">
        <v>929</v>
      </c>
      <c r="C221" s="1131" t="s">
        <v>872</v>
      </c>
      <c r="D221" s="1133" t="s">
        <v>1130</v>
      </c>
      <c r="E221" s="1133" t="s">
        <v>1131</v>
      </c>
      <c r="F221" s="422"/>
      <c r="G221" s="457"/>
      <c r="H221" s="457"/>
      <c r="I221" s="457"/>
    </row>
    <row r="222" spans="1:9" s="456" customFormat="1">
      <c r="A222" s="1129" t="s">
        <v>1132</v>
      </c>
      <c r="B222" s="1130" t="s">
        <v>929</v>
      </c>
      <c r="C222" s="1131" t="s">
        <v>1133</v>
      </c>
      <c r="D222" s="1133" t="s">
        <v>1134</v>
      </c>
      <c r="E222" s="1133" t="s">
        <v>1135</v>
      </c>
      <c r="F222" s="422"/>
      <c r="G222" s="457"/>
      <c r="H222" s="457"/>
      <c r="I222" s="457"/>
    </row>
    <row r="223" spans="1:9" s="456" customFormat="1">
      <c r="A223" s="1129" t="s">
        <v>848</v>
      </c>
      <c r="B223" s="1130" t="s">
        <v>929</v>
      </c>
      <c r="C223" s="1131" t="s">
        <v>849</v>
      </c>
      <c r="D223" s="1133" t="s">
        <v>1136</v>
      </c>
      <c r="E223" s="1133" t="s">
        <v>1137</v>
      </c>
      <c r="F223" s="422"/>
      <c r="G223" s="457"/>
      <c r="H223" s="457"/>
      <c r="I223" s="457"/>
    </row>
    <row r="224" spans="1:9" s="456" customFormat="1">
      <c r="A224" s="1129" t="s">
        <v>850</v>
      </c>
      <c r="B224" s="1130" t="s">
        <v>929</v>
      </c>
      <c r="C224" s="1131" t="s">
        <v>851</v>
      </c>
      <c r="D224" s="1133" t="s">
        <v>1138</v>
      </c>
      <c r="E224" s="1133" t="s">
        <v>1139</v>
      </c>
      <c r="F224" s="422"/>
      <c r="G224" s="457"/>
      <c r="H224" s="457"/>
      <c r="I224" s="457"/>
    </row>
    <row r="225" spans="1:9" s="456" customFormat="1">
      <c r="A225" s="1134" t="s">
        <v>852</v>
      </c>
      <c r="B225" s="1135" t="s">
        <v>929</v>
      </c>
      <c r="C225" s="1136" t="s">
        <v>853</v>
      </c>
      <c r="D225" s="1133" t="s">
        <v>1140</v>
      </c>
      <c r="E225" s="1133" t="s">
        <v>1141</v>
      </c>
      <c r="G225" s="457"/>
      <c r="H225" s="457"/>
      <c r="I225" s="457"/>
    </row>
    <row r="226" spans="1:9" s="456" customFormat="1">
      <c r="A226" s="1134" t="s">
        <v>878</v>
      </c>
      <c r="B226" s="1135" t="s">
        <v>929</v>
      </c>
      <c r="C226" s="1136" t="s">
        <v>879</v>
      </c>
      <c r="D226" s="1133" t="s">
        <v>1142</v>
      </c>
      <c r="E226" s="1133" t="s">
        <v>1143</v>
      </c>
      <c r="G226" s="457"/>
      <c r="H226" s="457"/>
      <c r="I226" s="457"/>
    </row>
    <row r="227" spans="1:9">
      <c r="A227" s="1134" t="s">
        <v>1144</v>
      </c>
      <c r="B227" s="1135" t="s">
        <v>929</v>
      </c>
      <c r="C227" s="1136" t="s">
        <v>1145</v>
      </c>
      <c r="D227" s="1133" t="s">
        <v>1082</v>
      </c>
      <c r="E227" s="1133" t="s">
        <v>1083</v>
      </c>
    </row>
    <row r="228" spans="1:9">
      <c r="A228" s="1134" t="s">
        <v>1146</v>
      </c>
      <c r="B228" s="1135" t="s">
        <v>929</v>
      </c>
      <c r="C228" s="1136" t="s">
        <v>1147</v>
      </c>
      <c r="D228" s="1133" t="s">
        <v>993</v>
      </c>
      <c r="E228" s="1133" t="s">
        <v>360</v>
      </c>
    </row>
    <row r="229" spans="1:9">
      <c r="A229" s="1134" t="s">
        <v>1148</v>
      </c>
      <c r="B229" s="1135" t="s">
        <v>929</v>
      </c>
      <c r="C229" s="1136" t="s">
        <v>1149</v>
      </c>
      <c r="D229" s="1133" t="s">
        <v>1118</v>
      </c>
      <c r="E229" s="1133" t="s">
        <v>1119</v>
      </c>
    </row>
    <row r="230" spans="1:9">
      <c r="A230" s="1134" t="s">
        <v>634</v>
      </c>
      <c r="B230" s="1135" t="s">
        <v>929</v>
      </c>
      <c r="C230" s="1136" t="s">
        <v>633</v>
      </c>
      <c r="D230" s="1133" t="s">
        <v>1150</v>
      </c>
      <c r="E230" s="1133" t="s">
        <v>1151</v>
      </c>
    </row>
    <row r="231" spans="1:9">
      <c r="A231" s="1134" t="s">
        <v>854</v>
      </c>
      <c r="B231" s="1135" t="s">
        <v>929</v>
      </c>
      <c r="C231" s="1136" t="s">
        <v>855</v>
      </c>
      <c r="D231" s="1133" t="s">
        <v>1152</v>
      </c>
      <c r="E231" s="1133" t="s">
        <v>1153</v>
      </c>
    </row>
    <row r="232" spans="1:9">
      <c r="A232" s="1134" t="s">
        <v>856</v>
      </c>
      <c r="B232" s="1135" t="s">
        <v>929</v>
      </c>
      <c r="C232" s="1136" t="s">
        <v>888</v>
      </c>
      <c r="D232" s="1133" t="s">
        <v>1154</v>
      </c>
      <c r="E232" s="1133" t="s">
        <v>1155</v>
      </c>
    </row>
    <row r="233" spans="1:9">
      <c r="A233" s="1134" t="s">
        <v>890</v>
      </c>
      <c r="B233" s="1135" t="s">
        <v>929</v>
      </c>
      <c r="C233" s="1136" t="s">
        <v>891</v>
      </c>
      <c r="D233" s="1133" t="s">
        <v>1006</v>
      </c>
      <c r="E233" s="1133" t="s">
        <v>411</v>
      </c>
    </row>
    <row r="234" spans="1:9">
      <c r="A234" s="1134" t="s">
        <v>893</v>
      </c>
      <c r="B234" s="1135" t="s">
        <v>929</v>
      </c>
      <c r="C234" s="1136" t="s">
        <v>894</v>
      </c>
      <c r="D234" s="1133" t="s">
        <v>1156</v>
      </c>
      <c r="E234" s="1133" t="s">
        <v>1157</v>
      </c>
    </row>
    <row r="235" spans="1:9">
      <c r="A235" s="1134" t="s">
        <v>896</v>
      </c>
      <c r="B235" s="1135" t="s">
        <v>929</v>
      </c>
      <c r="C235" s="1136" t="s">
        <v>897</v>
      </c>
      <c r="D235" s="1133" t="s">
        <v>1158</v>
      </c>
      <c r="E235" s="1133" t="s">
        <v>1153</v>
      </c>
    </row>
    <row r="236" spans="1:9">
      <c r="A236" s="1134" t="s">
        <v>898</v>
      </c>
      <c r="B236" s="1135" t="s">
        <v>929</v>
      </c>
      <c r="C236" s="1136" t="s">
        <v>899</v>
      </c>
      <c r="D236" s="1133" t="s">
        <v>1159</v>
      </c>
      <c r="E236" s="1133" t="s">
        <v>1160</v>
      </c>
    </row>
    <row r="237" spans="1:9">
      <c r="A237" s="1134" t="s">
        <v>1161</v>
      </c>
      <c r="B237" s="1135" t="s">
        <v>929</v>
      </c>
      <c r="C237" s="1136" t="s">
        <v>824</v>
      </c>
      <c r="D237" s="1133" t="s">
        <v>1162</v>
      </c>
      <c r="E237" s="1133" t="s">
        <v>1163</v>
      </c>
    </row>
    <row r="238" spans="1:9">
      <c r="A238" s="1134" t="s">
        <v>857</v>
      </c>
      <c r="B238" s="1135" t="s">
        <v>929</v>
      </c>
      <c r="C238" s="1136" t="s">
        <v>858</v>
      </c>
      <c r="D238" s="1133" t="s">
        <v>1074</v>
      </c>
      <c r="E238" s="1133" t="s">
        <v>1075</v>
      </c>
    </row>
    <row r="239" spans="1:9">
      <c r="A239" s="1134" t="s">
        <v>1164</v>
      </c>
      <c r="B239" s="1135" t="s">
        <v>929</v>
      </c>
      <c r="C239" s="1136" t="s">
        <v>1165</v>
      </c>
      <c r="D239" s="1133" t="s">
        <v>1134</v>
      </c>
      <c r="E239" s="1133" t="s">
        <v>1135</v>
      </c>
    </row>
  </sheetData>
  <phoneticPr fontId="2"/>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70" zoomScaleNormal="85" zoomScaleSheetLayoutView="70" workbookViewId="0">
      <selection activeCell="W20" sqref="W20"/>
    </sheetView>
  </sheetViews>
  <sheetFormatPr defaultRowHeight="13.5"/>
  <cols>
    <col min="1" max="1" width="6.25" style="87" customWidth="1"/>
    <col min="2" max="10" width="6.25" style="88" customWidth="1"/>
    <col min="11" max="12" width="4.875" style="88" customWidth="1"/>
    <col min="13" max="18" width="6.625" style="88" customWidth="1"/>
    <col min="19" max="19" width="8.5" style="88" customWidth="1"/>
    <col min="20" max="20" width="7.5" style="88" customWidth="1"/>
    <col min="21" max="16384" width="9" style="88"/>
  </cols>
  <sheetData>
    <row r="1" spans="1:19" s="85" customFormat="1" ht="29.25" customHeight="1">
      <c r="A1" s="84"/>
      <c r="J1" s="86" t="s">
        <v>467</v>
      </c>
      <c r="R1" s="510" t="str">
        <f>一番最初に入力!$C$9&amp;""</f>
        <v/>
      </c>
      <c r="S1" s="510"/>
    </row>
    <row r="2" spans="1:19" s="85" customFormat="1" ht="24.75" customHeight="1">
      <c r="A2" s="1" t="s">
        <v>515</v>
      </c>
      <c r="B2" s="1"/>
    </row>
    <row r="3" spans="1:19" ht="24.75" customHeight="1"/>
    <row r="4" spans="1:19" s="85" customFormat="1" ht="24.75" customHeight="1">
      <c r="A4" s="84"/>
      <c r="M4" s="336" t="s">
        <v>543</v>
      </c>
      <c r="N4" s="346"/>
      <c r="O4" s="1" t="s">
        <v>542</v>
      </c>
      <c r="P4" s="346"/>
      <c r="Q4" s="336" t="s">
        <v>541</v>
      </c>
      <c r="R4" s="346"/>
      <c r="S4" s="336" t="s">
        <v>540</v>
      </c>
    </row>
    <row r="5" spans="1:19" s="85" customFormat="1" ht="24.75" customHeight="1">
      <c r="A5" s="84"/>
      <c r="B5" s="85" t="s">
        <v>32</v>
      </c>
    </row>
    <row r="6" spans="1:19" s="85" customFormat="1" ht="24.75" customHeight="1">
      <c r="A6" s="84"/>
      <c r="E6" s="1137"/>
      <c r="F6" s="1137"/>
      <c r="G6" s="1137"/>
      <c r="H6" s="1137"/>
      <c r="I6" s="1138" t="s">
        <v>474</v>
      </c>
      <c r="J6" s="1138"/>
      <c r="K6" s="514" t="str">
        <f>IFERROR(VLOOKUP(一番最初に入力!$C$9,※要更新【適宜更新してください】法人情報!$1:$1048576,2,FALSE),"")</f>
        <v/>
      </c>
      <c r="L6" s="514"/>
      <c r="M6" s="514"/>
      <c r="N6" s="514"/>
      <c r="O6" s="514"/>
      <c r="P6" s="514"/>
      <c r="Q6" s="514"/>
      <c r="R6" s="514"/>
      <c r="S6" s="1137" t="s">
        <v>475</v>
      </c>
    </row>
    <row r="7" spans="1:19" s="85" customFormat="1" ht="24.75" customHeight="1">
      <c r="A7" s="84"/>
      <c r="E7" s="1137"/>
      <c r="F7" s="1137"/>
      <c r="G7" s="1137"/>
      <c r="H7" s="1137"/>
      <c r="I7" s="1137"/>
      <c r="J7" s="1139" t="s">
        <v>468</v>
      </c>
      <c r="K7" s="513" t="str">
        <f>IFERROR(VLOOKUP(一番最初に入力!$C$9,※要更新【適宜更新してください】法人情報!$1:$1048576,3,FALSE),"")</f>
        <v/>
      </c>
      <c r="L7" s="514"/>
      <c r="M7" s="514"/>
      <c r="N7" s="514"/>
      <c r="O7" s="514"/>
      <c r="P7" s="514"/>
      <c r="Q7" s="514"/>
      <c r="R7" s="514"/>
      <c r="S7" s="1137" t="s">
        <v>475</v>
      </c>
    </row>
    <row r="8" spans="1:19" s="85" customFormat="1" ht="24.75" customHeight="1">
      <c r="A8" s="84"/>
      <c r="E8" s="1140" t="s">
        <v>469</v>
      </c>
      <c r="F8" s="1140"/>
      <c r="G8" s="1140"/>
      <c r="H8" s="1140"/>
      <c r="I8" s="1140"/>
      <c r="J8" s="1140"/>
      <c r="K8" s="1140"/>
      <c r="L8" s="1140"/>
      <c r="M8" s="511" t="str">
        <f>IFERROR(VLOOKUP(一番最初に入力!$C$9,※要更新【適宜更新してください】法人情報!$1:$1048576,4,FALSE),"")</f>
        <v/>
      </c>
      <c r="N8" s="511"/>
      <c r="O8" s="511"/>
      <c r="P8" s="511"/>
      <c r="Q8" s="511"/>
      <c r="R8" s="511"/>
      <c r="S8" s="511"/>
    </row>
    <row r="9" spans="1:19" s="85" customFormat="1" ht="24.75" customHeight="1">
      <c r="A9" s="84"/>
      <c r="E9" s="1141"/>
      <c r="F9" s="1141"/>
      <c r="G9" s="1141"/>
      <c r="H9" s="1141"/>
      <c r="I9" s="1141"/>
      <c r="J9" s="1140" t="s">
        <v>470</v>
      </c>
      <c r="K9" s="1140"/>
      <c r="L9" s="1140"/>
      <c r="M9" s="511" t="str">
        <f>IFERROR(VLOOKUP(一番最初に入力!$C$9,※要更新【適宜更新してください】法人情報!$1:$1048576,5,FALSE),"")</f>
        <v/>
      </c>
      <c r="N9" s="511"/>
      <c r="O9" s="511"/>
      <c r="P9" s="511"/>
      <c r="Q9" s="511"/>
      <c r="R9" s="511"/>
      <c r="S9" s="511"/>
    </row>
    <row r="10" spans="1:19" s="85" customFormat="1" ht="24.75" customHeight="1">
      <c r="A10" s="84"/>
      <c r="E10" s="1141"/>
      <c r="F10" s="1141"/>
      <c r="G10" s="1141"/>
      <c r="H10" s="1141"/>
      <c r="I10" s="1141"/>
      <c r="J10" s="1141"/>
      <c r="K10" s="1142" t="s">
        <v>471</v>
      </c>
      <c r="L10" s="1142"/>
      <c r="M10" s="512"/>
      <c r="N10" s="512"/>
      <c r="O10" s="512"/>
      <c r="P10" s="512"/>
      <c r="Q10" s="512"/>
      <c r="R10" s="1143" t="s">
        <v>472</v>
      </c>
      <c r="S10" s="1144"/>
    </row>
    <row r="11" spans="1:19" ht="25.5" customHeight="1">
      <c r="E11" s="89"/>
      <c r="F11" s="89"/>
      <c r="G11" s="89"/>
      <c r="H11" s="89"/>
      <c r="I11" s="89"/>
      <c r="J11" s="89"/>
      <c r="K11" s="506" t="s">
        <v>473</v>
      </c>
      <c r="L11" s="506"/>
      <c r="M11" s="89"/>
      <c r="N11" s="89"/>
      <c r="O11" s="89"/>
      <c r="P11" s="89"/>
      <c r="Q11" s="89"/>
      <c r="R11" s="89"/>
      <c r="S11" s="89"/>
    </row>
    <row r="12" spans="1:19" ht="25.5" customHeight="1"/>
    <row r="13" spans="1:19" s="92" customFormat="1" ht="24.95" customHeight="1">
      <c r="A13" s="509" t="s">
        <v>476</v>
      </c>
      <c r="B13" s="509"/>
      <c r="C13" s="337" t="str">
        <f>一番最初に入力!$C$13&amp;""</f>
        <v>6</v>
      </c>
      <c r="D13" s="90" t="s">
        <v>477</v>
      </c>
      <c r="E13" s="91" t="s">
        <v>501</v>
      </c>
      <c r="I13" s="91"/>
      <c r="J13" s="91"/>
      <c r="K13" s="91"/>
      <c r="L13" s="91"/>
      <c r="M13" s="91"/>
      <c r="N13" s="91"/>
      <c r="O13" s="91"/>
      <c r="P13" s="93"/>
      <c r="Q13" s="93"/>
      <c r="R13" s="93"/>
      <c r="S13" s="93"/>
    </row>
    <row r="14" spans="1:19" ht="24.95" customHeight="1"/>
    <row r="15" spans="1:19" ht="24.95" customHeight="1"/>
    <row r="16" spans="1:19" s="85" customFormat="1" ht="24.95" customHeight="1">
      <c r="A16" s="84"/>
      <c r="B16" s="68"/>
      <c r="C16" s="507" t="s">
        <v>502</v>
      </c>
      <c r="D16" s="507"/>
      <c r="E16" s="507"/>
      <c r="F16" s="507"/>
      <c r="G16" s="507"/>
      <c r="H16" s="507"/>
      <c r="I16" s="507"/>
      <c r="J16" s="507"/>
      <c r="K16" s="507"/>
      <c r="L16" s="507"/>
      <c r="M16" s="507"/>
      <c r="N16" s="507"/>
      <c r="O16" s="507"/>
      <c r="P16" s="507"/>
      <c r="Q16" s="507"/>
      <c r="R16" s="507"/>
      <c r="S16" s="67"/>
    </row>
    <row r="17" spans="1:18" s="85" customFormat="1" ht="24.95" customHeight="1">
      <c r="A17" s="84"/>
      <c r="B17" s="94"/>
      <c r="C17" s="94" t="s">
        <v>629</v>
      </c>
      <c r="D17" s="94"/>
      <c r="E17" s="94"/>
      <c r="F17" s="94"/>
      <c r="G17" s="94"/>
      <c r="H17" s="94"/>
      <c r="I17" s="94"/>
      <c r="J17" s="94"/>
      <c r="K17" s="94"/>
      <c r="L17" s="94"/>
      <c r="M17" s="94"/>
      <c r="N17" s="94"/>
      <c r="O17" s="94"/>
      <c r="P17" s="94"/>
      <c r="Q17" s="94"/>
      <c r="R17" s="94"/>
    </row>
    <row r="18" spans="1:18" s="85" customFormat="1" ht="24.95" customHeight="1">
      <c r="A18" s="84"/>
      <c r="B18" s="94"/>
      <c r="C18" s="94"/>
      <c r="D18" s="94"/>
      <c r="E18" s="94"/>
      <c r="F18" s="94"/>
      <c r="G18" s="94"/>
      <c r="H18" s="94"/>
      <c r="I18" s="94"/>
      <c r="J18" s="94"/>
      <c r="K18" s="94"/>
      <c r="L18" s="94"/>
      <c r="M18" s="94"/>
      <c r="N18" s="94"/>
      <c r="O18" s="94"/>
      <c r="P18" s="94"/>
      <c r="Q18" s="94"/>
      <c r="R18" s="94"/>
    </row>
    <row r="19" spans="1:18" s="85" customFormat="1" ht="24.95" customHeight="1">
      <c r="A19" s="84"/>
      <c r="B19" s="95"/>
    </row>
    <row r="20" spans="1:18" s="85" customFormat="1" ht="24.95" customHeight="1">
      <c r="A20" s="84"/>
      <c r="C20" s="96">
        <v>1</v>
      </c>
      <c r="D20" s="1" t="s">
        <v>503</v>
      </c>
      <c r="E20" s="2"/>
      <c r="H20" s="97" t="s">
        <v>507</v>
      </c>
      <c r="I20" s="508" t="str">
        <f>IF(別表１!J12=0,"",別表１!J12)</f>
        <v/>
      </c>
      <c r="J20" s="508"/>
      <c r="K20" s="508"/>
      <c r="L20" s="508"/>
      <c r="M20" s="508"/>
      <c r="N20" s="508"/>
      <c r="O20" s="97" t="s">
        <v>508</v>
      </c>
    </row>
    <row r="21" spans="1:18" s="85" customFormat="1" ht="24.95" customHeight="1">
      <c r="A21" s="84"/>
      <c r="C21" s="96"/>
      <c r="D21" s="1"/>
      <c r="E21" s="1"/>
    </row>
    <row r="22" spans="1:18" s="85" customFormat="1" ht="24.95" customHeight="1">
      <c r="A22" s="84"/>
      <c r="C22" s="96">
        <v>2</v>
      </c>
      <c r="D22" s="2" t="s">
        <v>504</v>
      </c>
      <c r="E22" s="98" t="str">
        <f>一番最初に入力!C13</f>
        <v>6</v>
      </c>
      <c r="F22" s="99" t="s">
        <v>505</v>
      </c>
    </row>
    <row r="23" spans="1:18" s="85" customFormat="1" ht="24.95" customHeight="1">
      <c r="A23" s="84"/>
      <c r="C23" s="96">
        <v>3</v>
      </c>
      <c r="D23" s="2" t="s">
        <v>504</v>
      </c>
      <c r="E23" s="98" t="str">
        <f>一番最初に入力!C13</f>
        <v>6</v>
      </c>
      <c r="F23" s="1" t="s">
        <v>553</v>
      </c>
    </row>
    <row r="24" spans="1:18" s="85" customFormat="1" ht="24.95" customHeight="1">
      <c r="A24" s="84"/>
      <c r="C24" s="96">
        <v>4</v>
      </c>
      <c r="D24" s="2" t="s">
        <v>504</v>
      </c>
      <c r="E24" s="98" t="str">
        <f>一番最初に入力!C13</f>
        <v>6</v>
      </c>
      <c r="F24" s="1" t="s">
        <v>506</v>
      </c>
    </row>
    <row r="25" spans="1:18" s="85" customFormat="1" ht="24.75" customHeight="1">
      <c r="A25" s="84"/>
    </row>
    <row r="26" spans="1:18" s="85" customFormat="1" ht="24.75" customHeight="1">
      <c r="A26" s="84"/>
      <c r="C26" s="99" t="s">
        <v>478</v>
      </c>
    </row>
    <row r="27" spans="1:18" s="85" customFormat="1" ht="24.75" customHeight="1">
      <c r="A27" s="84"/>
      <c r="C27" s="99" t="s">
        <v>510</v>
      </c>
    </row>
    <row r="28" spans="1:18" ht="24.75" customHeight="1">
      <c r="C28" s="99" t="s">
        <v>511</v>
      </c>
      <c r="D28" s="85"/>
      <c r="E28" s="85"/>
      <c r="F28" s="85"/>
      <c r="G28" s="85"/>
      <c r="H28" s="85"/>
      <c r="I28" s="85"/>
      <c r="J28" s="85"/>
      <c r="K28" s="85"/>
      <c r="L28" s="85"/>
      <c r="M28" s="85"/>
      <c r="N28" s="85"/>
    </row>
    <row r="29" spans="1:18" ht="24.75" customHeight="1">
      <c r="C29" s="1" t="s">
        <v>512</v>
      </c>
      <c r="G29" s="98" t="str">
        <f>一番最初に入力!C13</f>
        <v>6</v>
      </c>
      <c r="H29" s="1" t="s">
        <v>509</v>
      </c>
    </row>
    <row r="30" spans="1:18" ht="24.75" customHeight="1"/>
  </sheetData>
  <sheetProtection algorithmName="SHA-512" hashValue="ZNtn9vU45hCvV0rPjbjP4qijXEIgotwEbkOzl2kYS3tmFf2e0c9wverEulks00GNYbphk/KqfoGc6uL6zbiqUw==" saltValue="xaV9G49kXUzXC1okcqkbzg==" spinCount="100000" sheet="1" scenarios="1"/>
  <mergeCells count="14">
    <mergeCell ref="K11:L11"/>
    <mergeCell ref="C16:R16"/>
    <mergeCell ref="I20:N20"/>
    <mergeCell ref="A13:B13"/>
    <mergeCell ref="R1:S1"/>
    <mergeCell ref="J9:L9"/>
    <mergeCell ref="M9:S9"/>
    <mergeCell ref="K10:L10"/>
    <mergeCell ref="M10:Q10"/>
    <mergeCell ref="K7:R7"/>
    <mergeCell ref="E8:L8"/>
    <mergeCell ref="M8:S8"/>
    <mergeCell ref="I6:J6"/>
    <mergeCell ref="K6:R6"/>
  </mergeCells>
  <phoneticPr fontId="2"/>
  <pageMargins left="0.39370078740157483" right="0.19685039370078741" top="0.55118110236220474" bottom="0.39370078740157483" header="0.51181102362204722" footer="0.51181102362204722"/>
  <pageSetup paperSize="9" scale="83"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Zeros="0" view="pageBreakPreview" zoomScaleNormal="85" zoomScaleSheetLayoutView="100" workbookViewId="0">
      <selection activeCell="H10" sqref="H10:J10"/>
    </sheetView>
  </sheetViews>
  <sheetFormatPr defaultRowHeight="13.5"/>
  <cols>
    <col min="1" max="1" width="3.125" style="409" customWidth="1"/>
    <col min="2" max="12" width="8.25" style="409" customWidth="1"/>
    <col min="13" max="13" width="17.875" style="409" customWidth="1"/>
    <col min="14" max="16384" width="9" style="409"/>
  </cols>
  <sheetData>
    <row r="1" spans="1:15" s="110" customFormat="1" ht="24" customHeight="1">
      <c r="A1" s="100" t="s">
        <v>514</v>
      </c>
      <c r="B1" s="100"/>
      <c r="C1" s="101"/>
      <c r="D1" s="101"/>
      <c r="E1" s="101"/>
      <c r="F1" s="101"/>
      <c r="G1" s="101"/>
      <c r="H1" s="101"/>
      <c r="I1" s="101"/>
      <c r="J1" s="101"/>
      <c r="K1" s="101"/>
      <c r="L1" s="101"/>
      <c r="M1" s="405"/>
      <c r="O1" s="406"/>
    </row>
    <row r="2" spans="1:15" s="110" customFormat="1" ht="15" customHeight="1">
      <c r="A2" s="101"/>
      <c r="B2" s="101"/>
      <c r="C2" s="101"/>
      <c r="D2" s="101"/>
      <c r="E2" s="101"/>
      <c r="F2" s="101"/>
      <c r="G2" s="101"/>
      <c r="H2" s="101"/>
      <c r="I2" s="101"/>
      <c r="J2" s="101"/>
      <c r="K2" s="101"/>
      <c r="L2" s="101"/>
      <c r="M2" s="101"/>
      <c r="O2" s="406"/>
    </row>
    <row r="3" spans="1:15" s="102" customFormat="1" ht="24.75" customHeight="1">
      <c r="B3" s="103"/>
      <c r="C3" s="104" t="s">
        <v>479</v>
      </c>
      <c r="D3" s="66" t="str">
        <f>一番最初に入力!$C$13&amp;""</f>
        <v>6</v>
      </c>
      <c r="E3" s="105" t="s">
        <v>539</v>
      </c>
      <c r="F3" s="105"/>
      <c r="G3" s="105"/>
      <c r="H3" s="105"/>
      <c r="I3" s="105"/>
      <c r="J3" s="105"/>
      <c r="K3" s="106"/>
      <c r="M3" s="103"/>
      <c r="O3" s="407"/>
    </row>
    <row r="4" spans="1:15" s="110" customFormat="1" ht="15" customHeight="1">
      <c r="A4" s="101"/>
      <c r="B4" s="101"/>
      <c r="C4" s="101"/>
      <c r="D4" s="101"/>
      <c r="E4" s="101"/>
      <c r="F4" s="101"/>
      <c r="G4" s="101"/>
      <c r="H4" s="101"/>
      <c r="I4" s="101"/>
      <c r="J4" s="101"/>
      <c r="K4" s="101"/>
      <c r="L4" s="101"/>
      <c r="M4" s="101"/>
      <c r="O4" s="406"/>
    </row>
    <row r="5" spans="1:15" s="110" customFormat="1" ht="24.75" customHeight="1">
      <c r="A5" s="101"/>
      <c r="B5" s="101"/>
      <c r="C5" s="101"/>
      <c r="D5" s="101"/>
      <c r="E5" s="101"/>
      <c r="F5" s="101"/>
      <c r="G5" s="107" t="s">
        <v>106</v>
      </c>
      <c r="H5" s="553" t="str">
        <f>様式第４号!K7</f>
        <v/>
      </c>
      <c r="I5" s="553"/>
      <c r="J5" s="553"/>
      <c r="K5" s="553"/>
      <c r="L5" s="553"/>
      <c r="O5" s="406"/>
    </row>
    <row r="6" spans="1:15" s="110" customFormat="1" ht="15" customHeight="1">
      <c r="A6" s="101"/>
      <c r="B6" s="101"/>
      <c r="C6" s="101"/>
      <c r="D6" s="101"/>
      <c r="E6" s="101"/>
      <c r="F6" s="101"/>
      <c r="G6" s="101"/>
      <c r="H6" s="101"/>
      <c r="I6" s="108"/>
      <c r="J6" s="108"/>
      <c r="K6" s="108"/>
      <c r="L6" s="108"/>
      <c r="M6" s="101"/>
      <c r="O6" s="406"/>
    </row>
    <row r="7" spans="1:15" s="110" customFormat="1" ht="20.100000000000001" customHeight="1" thickBot="1">
      <c r="A7" s="101"/>
      <c r="B7" s="101" t="s">
        <v>13</v>
      </c>
      <c r="C7" s="109"/>
      <c r="D7" s="109"/>
      <c r="E7" s="109"/>
      <c r="F7" s="109"/>
      <c r="G7" s="109"/>
      <c r="H7" s="109"/>
      <c r="I7" s="109"/>
      <c r="J7" s="101" t="s">
        <v>38</v>
      </c>
      <c r="K7" s="109"/>
      <c r="L7" s="109"/>
      <c r="M7" s="101"/>
      <c r="O7" s="406"/>
    </row>
    <row r="8" spans="1:15" s="110" customFormat="1" ht="24.75" customHeight="1" thickBot="1">
      <c r="B8" s="111"/>
      <c r="C8" s="527" t="s">
        <v>14</v>
      </c>
      <c r="D8" s="528"/>
      <c r="E8" s="528"/>
      <c r="F8" s="528"/>
      <c r="G8" s="529"/>
      <c r="H8" s="530" t="s">
        <v>15</v>
      </c>
      <c r="I8" s="528"/>
      <c r="J8" s="531"/>
      <c r="K8" s="112"/>
      <c r="L8" s="112"/>
      <c r="O8" s="406"/>
    </row>
    <row r="9" spans="1:15" s="110" customFormat="1" ht="24.75" customHeight="1" thickTop="1">
      <c r="C9" s="538" t="s">
        <v>43</v>
      </c>
      <c r="D9" s="539"/>
      <c r="E9" s="539"/>
      <c r="F9" s="539"/>
      <c r="G9" s="540"/>
      <c r="H9" s="532">
        <f>別表１!J12</f>
        <v>0</v>
      </c>
      <c r="I9" s="533"/>
      <c r="J9" s="534"/>
      <c r="K9" s="113"/>
      <c r="L9" s="113"/>
      <c r="O9" s="406"/>
    </row>
    <row r="10" spans="1:15" s="110" customFormat="1" ht="24.75" customHeight="1">
      <c r="C10" s="521" t="s">
        <v>44</v>
      </c>
      <c r="D10" s="522"/>
      <c r="E10" s="522"/>
      <c r="F10" s="522"/>
      <c r="G10" s="523"/>
      <c r="H10" s="535"/>
      <c r="I10" s="536"/>
      <c r="J10" s="537"/>
      <c r="K10" s="113"/>
      <c r="L10" s="113"/>
      <c r="O10" s="406"/>
    </row>
    <row r="11" spans="1:15" s="110" customFormat="1" ht="24.75" customHeight="1">
      <c r="C11" s="521" t="s">
        <v>45</v>
      </c>
      <c r="D11" s="522"/>
      <c r="E11" s="522"/>
      <c r="F11" s="522"/>
      <c r="G11" s="523"/>
      <c r="H11" s="535"/>
      <c r="I11" s="536"/>
      <c r="J11" s="537"/>
      <c r="K11" s="113"/>
      <c r="L11" s="113"/>
      <c r="O11" s="406"/>
    </row>
    <row r="12" spans="1:15" s="110" customFormat="1" ht="24.75" customHeight="1">
      <c r="C12" s="515" t="s">
        <v>16</v>
      </c>
      <c r="D12" s="516"/>
      <c r="E12" s="516"/>
      <c r="F12" s="516"/>
      <c r="G12" s="517"/>
      <c r="H12" s="535"/>
      <c r="I12" s="536"/>
      <c r="J12" s="537"/>
      <c r="K12" s="113"/>
      <c r="L12" s="113"/>
      <c r="O12" s="406"/>
    </row>
    <row r="13" spans="1:15" s="110" customFormat="1" ht="24.75" customHeight="1">
      <c r="C13" s="515" t="s">
        <v>16</v>
      </c>
      <c r="D13" s="516"/>
      <c r="E13" s="516"/>
      <c r="F13" s="516"/>
      <c r="G13" s="517"/>
      <c r="H13" s="554"/>
      <c r="I13" s="555"/>
      <c r="J13" s="556"/>
      <c r="K13" s="113"/>
      <c r="L13" s="113"/>
      <c r="O13" s="408"/>
    </row>
    <row r="14" spans="1:15" s="110" customFormat="1" ht="24.75" customHeight="1" thickBot="1">
      <c r="C14" s="518" t="s">
        <v>16</v>
      </c>
      <c r="D14" s="519"/>
      <c r="E14" s="519"/>
      <c r="F14" s="519"/>
      <c r="G14" s="520"/>
      <c r="H14" s="557"/>
      <c r="I14" s="558"/>
      <c r="J14" s="559"/>
      <c r="K14" s="113"/>
      <c r="L14" s="113"/>
      <c r="O14" s="408"/>
    </row>
    <row r="15" spans="1:15" s="110" customFormat="1" ht="24.75" customHeight="1" thickTop="1" thickBot="1">
      <c r="C15" s="524" t="s">
        <v>17</v>
      </c>
      <c r="D15" s="525"/>
      <c r="E15" s="525"/>
      <c r="F15" s="525"/>
      <c r="G15" s="526"/>
      <c r="H15" s="544">
        <f>SUM(H9:J14)</f>
        <v>0</v>
      </c>
      <c r="I15" s="545"/>
      <c r="J15" s="546"/>
      <c r="K15" s="113"/>
      <c r="L15" s="113"/>
      <c r="O15" s="408"/>
    </row>
    <row r="16" spans="1:15" s="110" customFormat="1" ht="15" customHeight="1">
      <c r="C16" s="114"/>
      <c r="D16" s="114"/>
      <c r="E16" s="114"/>
      <c r="F16" s="114"/>
      <c r="G16" s="114"/>
      <c r="H16" s="114"/>
      <c r="I16" s="114"/>
      <c r="J16" s="114"/>
      <c r="K16" s="114"/>
      <c r="L16" s="114"/>
      <c r="O16" s="408"/>
    </row>
    <row r="17" spans="2:15" s="110" customFormat="1" ht="24.95" customHeight="1" thickBot="1">
      <c r="B17" s="101" t="s">
        <v>18</v>
      </c>
      <c r="C17" s="114"/>
      <c r="D17" s="114"/>
      <c r="E17" s="114"/>
      <c r="F17" s="114"/>
      <c r="G17" s="114"/>
      <c r="H17" s="114"/>
      <c r="I17" s="109"/>
      <c r="J17" s="101" t="s">
        <v>38</v>
      </c>
      <c r="K17" s="109"/>
      <c r="L17" s="109"/>
      <c r="O17" s="406"/>
    </row>
    <row r="18" spans="2:15" s="110" customFormat="1" ht="24.75" customHeight="1" thickBot="1">
      <c r="C18" s="527" t="s">
        <v>14</v>
      </c>
      <c r="D18" s="528"/>
      <c r="E18" s="528"/>
      <c r="F18" s="528"/>
      <c r="G18" s="529"/>
      <c r="H18" s="530" t="s">
        <v>19</v>
      </c>
      <c r="I18" s="528"/>
      <c r="J18" s="531"/>
      <c r="K18" s="112"/>
      <c r="L18" s="112"/>
      <c r="O18" s="406"/>
    </row>
    <row r="19" spans="2:15" s="110" customFormat="1" ht="24.75" customHeight="1" thickTop="1">
      <c r="C19" s="538" t="s">
        <v>20</v>
      </c>
      <c r="D19" s="539"/>
      <c r="E19" s="539"/>
      <c r="F19" s="539"/>
      <c r="G19" s="540"/>
      <c r="H19" s="550"/>
      <c r="I19" s="551"/>
      <c r="J19" s="552"/>
      <c r="K19" s="113"/>
      <c r="L19" s="113"/>
      <c r="O19" s="406"/>
    </row>
    <row r="20" spans="2:15" s="110" customFormat="1" ht="24.75" customHeight="1">
      <c r="C20" s="521" t="s">
        <v>21</v>
      </c>
      <c r="D20" s="522"/>
      <c r="E20" s="522"/>
      <c r="F20" s="522"/>
      <c r="G20" s="523"/>
      <c r="H20" s="535"/>
      <c r="I20" s="536"/>
      <c r="J20" s="537"/>
      <c r="K20" s="113"/>
      <c r="L20" s="113"/>
      <c r="O20" s="406"/>
    </row>
    <row r="21" spans="2:15" s="110" customFormat="1" ht="24.75" customHeight="1">
      <c r="C21" s="521" t="s">
        <v>22</v>
      </c>
      <c r="D21" s="522"/>
      <c r="E21" s="522"/>
      <c r="F21" s="522"/>
      <c r="G21" s="523"/>
      <c r="H21" s="535"/>
      <c r="I21" s="536"/>
      <c r="J21" s="537"/>
      <c r="K21" s="113"/>
      <c r="L21" s="113"/>
      <c r="O21" s="406"/>
    </row>
    <row r="22" spans="2:15" s="110" customFormat="1" ht="24.75" customHeight="1">
      <c r="C22" s="521" t="s">
        <v>23</v>
      </c>
      <c r="D22" s="522"/>
      <c r="E22" s="522"/>
      <c r="F22" s="522"/>
      <c r="G22" s="523"/>
      <c r="H22" s="535"/>
      <c r="I22" s="536"/>
      <c r="J22" s="537"/>
      <c r="K22" s="113"/>
      <c r="L22" s="113"/>
      <c r="O22" s="406"/>
    </row>
    <row r="23" spans="2:15" s="110" customFormat="1" ht="24.75" customHeight="1">
      <c r="C23" s="521" t="s">
        <v>24</v>
      </c>
      <c r="D23" s="522"/>
      <c r="E23" s="522"/>
      <c r="F23" s="522"/>
      <c r="G23" s="523"/>
      <c r="H23" s="535"/>
      <c r="I23" s="536"/>
      <c r="J23" s="537"/>
      <c r="K23" s="113"/>
      <c r="L23" s="113"/>
      <c r="O23" s="406"/>
    </row>
    <row r="24" spans="2:15" s="110" customFormat="1" ht="24.75" customHeight="1">
      <c r="C24" s="521" t="s">
        <v>25</v>
      </c>
      <c r="D24" s="522"/>
      <c r="E24" s="522"/>
      <c r="F24" s="522"/>
      <c r="G24" s="523"/>
      <c r="H24" s="535"/>
      <c r="I24" s="536"/>
      <c r="J24" s="537"/>
      <c r="K24" s="113"/>
      <c r="L24" s="113"/>
      <c r="O24" s="406"/>
    </row>
    <row r="25" spans="2:15" s="110" customFormat="1" ht="24.75" customHeight="1">
      <c r="C25" s="521" t="s">
        <v>26</v>
      </c>
      <c r="D25" s="522"/>
      <c r="E25" s="522"/>
      <c r="F25" s="522"/>
      <c r="G25" s="523"/>
      <c r="H25" s="535"/>
      <c r="I25" s="536"/>
      <c r="J25" s="537"/>
      <c r="K25" s="113"/>
      <c r="L25" s="113"/>
      <c r="O25" s="406"/>
    </row>
    <row r="26" spans="2:15" s="110" customFormat="1" ht="24.75" customHeight="1">
      <c r="C26" s="521" t="s">
        <v>27</v>
      </c>
      <c r="D26" s="522"/>
      <c r="E26" s="522"/>
      <c r="F26" s="522"/>
      <c r="G26" s="523"/>
      <c r="H26" s="535"/>
      <c r="I26" s="536"/>
      <c r="J26" s="537"/>
      <c r="K26" s="113"/>
      <c r="L26" s="113"/>
      <c r="O26" s="406"/>
    </row>
    <row r="27" spans="2:15" s="110" customFormat="1" ht="24.75" customHeight="1">
      <c r="C27" s="521" t="s">
        <v>28</v>
      </c>
      <c r="D27" s="522"/>
      <c r="E27" s="522"/>
      <c r="F27" s="522"/>
      <c r="G27" s="523"/>
      <c r="H27" s="535"/>
      <c r="I27" s="536"/>
      <c r="J27" s="537"/>
      <c r="K27" s="113"/>
      <c r="L27" s="113"/>
      <c r="O27" s="406"/>
    </row>
    <row r="28" spans="2:15" s="110" customFormat="1" ht="24.75" customHeight="1">
      <c r="C28" s="521" t="s">
        <v>29</v>
      </c>
      <c r="D28" s="522"/>
      <c r="E28" s="522"/>
      <c r="F28" s="522"/>
      <c r="G28" s="523"/>
      <c r="H28" s="535"/>
      <c r="I28" s="536"/>
      <c r="J28" s="537"/>
      <c r="K28" s="113"/>
      <c r="L28" s="113"/>
      <c r="O28" s="406"/>
    </row>
    <row r="29" spans="2:15" s="110" customFormat="1" ht="24.75" customHeight="1">
      <c r="C29" s="521" t="s">
        <v>30</v>
      </c>
      <c r="D29" s="522"/>
      <c r="E29" s="522"/>
      <c r="F29" s="522"/>
      <c r="G29" s="523"/>
      <c r="H29" s="535"/>
      <c r="I29" s="536"/>
      <c r="J29" s="537"/>
      <c r="K29" s="113"/>
      <c r="L29" s="113"/>
      <c r="O29" s="406"/>
    </row>
    <row r="30" spans="2:15" s="110" customFormat="1" ht="24.75" customHeight="1">
      <c r="C30" s="521" t="s">
        <v>31</v>
      </c>
      <c r="D30" s="522"/>
      <c r="E30" s="522"/>
      <c r="F30" s="522"/>
      <c r="G30" s="523"/>
      <c r="H30" s="535"/>
      <c r="I30" s="536"/>
      <c r="J30" s="537"/>
      <c r="K30" s="113"/>
      <c r="L30" s="113"/>
      <c r="O30" s="406"/>
    </row>
    <row r="31" spans="2:15" s="110" customFormat="1" ht="24.75" customHeight="1">
      <c r="C31" s="515" t="s">
        <v>16</v>
      </c>
      <c r="D31" s="516"/>
      <c r="E31" s="516"/>
      <c r="F31" s="516"/>
      <c r="G31" s="517"/>
      <c r="H31" s="547"/>
      <c r="I31" s="548"/>
      <c r="J31" s="549"/>
      <c r="K31" s="113"/>
      <c r="L31" s="113"/>
      <c r="O31" s="406"/>
    </row>
    <row r="32" spans="2:15" s="110" customFormat="1" ht="24.75" customHeight="1">
      <c r="C32" s="515" t="s">
        <v>16</v>
      </c>
      <c r="D32" s="516"/>
      <c r="E32" s="516"/>
      <c r="F32" s="516"/>
      <c r="G32" s="517"/>
      <c r="H32" s="547"/>
      <c r="I32" s="548"/>
      <c r="J32" s="549"/>
      <c r="K32" s="113"/>
      <c r="L32" s="113"/>
      <c r="O32" s="406"/>
    </row>
    <row r="33" spans="3:15" s="110" customFormat="1" ht="24.75" customHeight="1">
      <c r="C33" s="515" t="s">
        <v>16</v>
      </c>
      <c r="D33" s="516"/>
      <c r="E33" s="516"/>
      <c r="F33" s="516"/>
      <c r="G33" s="517"/>
      <c r="H33" s="547"/>
      <c r="I33" s="548"/>
      <c r="J33" s="549"/>
      <c r="K33" s="113"/>
      <c r="L33" s="113"/>
      <c r="O33" s="406"/>
    </row>
    <row r="34" spans="3:15" s="110" customFormat="1" ht="24.75" customHeight="1">
      <c r="C34" s="515" t="s">
        <v>16</v>
      </c>
      <c r="D34" s="516"/>
      <c r="E34" s="516"/>
      <c r="F34" s="516"/>
      <c r="G34" s="517"/>
      <c r="H34" s="547"/>
      <c r="I34" s="548"/>
      <c r="J34" s="549"/>
      <c r="K34" s="113"/>
      <c r="L34" s="113"/>
      <c r="O34" s="406"/>
    </row>
    <row r="35" spans="3:15" s="110" customFormat="1" ht="24.75" customHeight="1">
      <c r="C35" s="515" t="s">
        <v>16</v>
      </c>
      <c r="D35" s="516"/>
      <c r="E35" s="516"/>
      <c r="F35" s="516"/>
      <c r="G35" s="517"/>
      <c r="H35" s="547"/>
      <c r="I35" s="548"/>
      <c r="J35" s="549"/>
      <c r="K35" s="113"/>
      <c r="L35" s="113"/>
      <c r="O35" s="406"/>
    </row>
    <row r="36" spans="3:15" s="110" customFormat="1" ht="24.75" customHeight="1">
      <c r="C36" s="515" t="s">
        <v>16</v>
      </c>
      <c r="D36" s="516"/>
      <c r="E36" s="516"/>
      <c r="F36" s="516"/>
      <c r="G36" s="517"/>
      <c r="H36" s="547"/>
      <c r="I36" s="548"/>
      <c r="J36" s="549"/>
      <c r="K36" s="113"/>
      <c r="L36" s="113"/>
      <c r="O36" s="406"/>
    </row>
    <row r="37" spans="3:15" s="110" customFormat="1" ht="24.75" customHeight="1">
      <c r="C37" s="515" t="s">
        <v>16</v>
      </c>
      <c r="D37" s="516"/>
      <c r="E37" s="516"/>
      <c r="F37" s="516"/>
      <c r="G37" s="517"/>
      <c r="H37" s="547"/>
      <c r="I37" s="548"/>
      <c r="J37" s="549"/>
      <c r="K37" s="113"/>
      <c r="L37" s="113"/>
      <c r="O37" s="406"/>
    </row>
    <row r="38" spans="3:15" s="110" customFormat="1" ht="24.75" customHeight="1">
      <c r="C38" s="515" t="s">
        <v>16</v>
      </c>
      <c r="D38" s="516"/>
      <c r="E38" s="516"/>
      <c r="F38" s="516"/>
      <c r="G38" s="517"/>
      <c r="H38" s="547"/>
      <c r="I38" s="548"/>
      <c r="J38" s="549"/>
      <c r="K38" s="113"/>
      <c r="L38" s="113"/>
      <c r="O38" s="406"/>
    </row>
    <row r="39" spans="3:15" s="110" customFormat="1" ht="24.75" customHeight="1" thickBot="1">
      <c r="C39" s="515" t="s">
        <v>16</v>
      </c>
      <c r="D39" s="516"/>
      <c r="E39" s="516"/>
      <c r="F39" s="516"/>
      <c r="G39" s="517"/>
      <c r="H39" s="541"/>
      <c r="I39" s="542"/>
      <c r="J39" s="543"/>
      <c r="K39" s="115"/>
      <c r="L39" s="115"/>
      <c r="O39" s="406"/>
    </row>
    <row r="40" spans="3:15" s="110" customFormat="1" ht="24.75" customHeight="1" thickTop="1" thickBot="1">
      <c r="C40" s="524" t="s">
        <v>17</v>
      </c>
      <c r="D40" s="525"/>
      <c r="E40" s="525"/>
      <c r="F40" s="525"/>
      <c r="G40" s="526"/>
      <c r="H40" s="544">
        <f>SUM(H19:J39)</f>
        <v>0</v>
      </c>
      <c r="I40" s="545"/>
      <c r="J40" s="546"/>
      <c r="K40" s="113"/>
      <c r="L40" s="113"/>
      <c r="O40" s="406"/>
    </row>
    <row r="41" spans="3:15" s="110" customFormat="1" ht="14.25">
      <c r="H41" s="114"/>
      <c r="I41" s="114"/>
      <c r="J41" s="114"/>
      <c r="K41" s="114"/>
      <c r="L41" s="114"/>
    </row>
    <row r="42" spans="3:15" s="110" customFormat="1" ht="14.25">
      <c r="H42" s="114"/>
      <c r="I42" s="114"/>
      <c r="J42" s="114"/>
      <c r="K42" s="114"/>
      <c r="L42" s="114"/>
    </row>
    <row r="43" spans="3:15">
      <c r="H43" s="410"/>
      <c r="I43" s="410"/>
      <c r="J43" s="410"/>
      <c r="K43" s="410"/>
      <c r="L43" s="410"/>
    </row>
    <row r="44" spans="3:15">
      <c r="H44" s="410"/>
      <c r="I44" s="410"/>
      <c r="J44" s="410"/>
      <c r="K44" s="410"/>
      <c r="L44" s="410"/>
    </row>
    <row r="45" spans="3:15">
      <c r="H45" s="410"/>
      <c r="I45" s="410"/>
      <c r="J45" s="410"/>
      <c r="K45" s="410"/>
      <c r="L45" s="410"/>
    </row>
    <row r="46" spans="3:15">
      <c r="H46" s="410"/>
      <c r="I46" s="410"/>
      <c r="J46" s="410"/>
      <c r="K46" s="410"/>
      <c r="L46" s="410"/>
    </row>
    <row r="47" spans="3:15">
      <c r="H47" s="410"/>
      <c r="I47" s="410"/>
      <c r="J47" s="410"/>
      <c r="K47" s="410"/>
      <c r="L47" s="410"/>
    </row>
  </sheetData>
  <sheetProtection password="C016" sheet="1" objects="1" scenarios="1"/>
  <mergeCells count="63">
    <mergeCell ref="H37:J37"/>
    <mergeCell ref="H5:L5"/>
    <mergeCell ref="H29:J29"/>
    <mergeCell ref="H30:J30"/>
    <mergeCell ref="H31:J31"/>
    <mergeCell ref="H15:J15"/>
    <mergeCell ref="H18:J18"/>
    <mergeCell ref="H12:J12"/>
    <mergeCell ref="H13:J13"/>
    <mergeCell ref="H14:J14"/>
    <mergeCell ref="H34:J34"/>
    <mergeCell ref="H32:J32"/>
    <mergeCell ref="H33:J33"/>
    <mergeCell ref="H35:J35"/>
    <mergeCell ref="H20:J20"/>
    <mergeCell ref="H21:J21"/>
    <mergeCell ref="H22:J22"/>
    <mergeCell ref="H23:J23"/>
    <mergeCell ref="H36:J36"/>
    <mergeCell ref="H24:J24"/>
    <mergeCell ref="H25:J25"/>
    <mergeCell ref="H26:J26"/>
    <mergeCell ref="H27:J27"/>
    <mergeCell ref="H28:J28"/>
    <mergeCell ref="C40:G40"/>
    <mergeCell ref="H39:J39"/>
    <mergeCell ref="H40:J40"/>
    <mergeCell ref="C19:G19"/>
    <mergeCell ref="C20:G20"/>
    <mergeCell ref="C21:G21"/>
    <mergeCell ref="C22:G22"/>
    <mergeCell ref="C23:G23"/>
    <mergeCell ref="C24:G24"/>
    <mergeCell ref="C25:G25"/>
    <mergeCell ref="C26:G26"/>
    <mergeCell ref="C27:G27"/>
    <mergeCell ref="C28:G28"/>
    <mergeCell ref="C31:G31"/>
    <mergeCell ref="H38:J38"/>
    <mergeCell ref="H19:J19"/>
    <mergeCell ref="C8:G8"/>
    <mergeCell ref="H8:J8"/>
    <mergeCell ref="H9:J9"/>
    <mergeCell ref="H10:J10"/>
    <mergeCell ref="H11:J11"/>
    <mergeCell ref="C9:G9"/>
    <mergeCell ref="C10:G10"/>
    <mergeCell ref="C11:G11"/>
    <mergeCell ref="C36:G36"/>
    <mergeCell ref="C37:G37"/>
    <mergeCell ref="C38:G38"/>
    <mergeCell ref="C39:G39"/>
    <mergeCell ref="C12:G12"/>
    <mergeCell ref="C13:G13"/>
    <mergeCell ref="C14:G14"/>
    <mergeCell ref="C29:G29"/>
    <mergeCell ref="C30:G30"/>
    <mergeCell ref="C15:G15"/>
    <mergeCell ref="C18:G18"/>
    <mergeCell ref="C34:G34"/>
    <mergeCell ref="C32:G32"/>
    <mergeCell ref="C33:G33"/>
    <mergeCell ref="C35:G35"/>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Normal="100" workbookViewId="0">
      <selection activeCell="I6" sqref="I6:L6"/>
    </sheetView>
  </sheetViews>
  <sheetFormatPr defaultRowHeight="13.5"/>
  <cols>
    <col min="1" max="1" width="2.375" style="11" customWidth="1"/>
    <col min="2" max="2" width="6.25" style="11" customWidth="1"/>
    <col min="3" max="3" width="5.5" style="11" customWidth="1"/>
    <col min="4" max="4" width="11.25" style="11" customWidth="1"/>
    <col min="5" max="7" width="15.625" style="11" customWidth="1"/>
    <col min="8" max="8" width="16.75" style="11" customWidth="1"/>
    <col min="9" max="10" width="15.625" style="11" customWidth="1"/>
    <col min="11" max="11" width="24" style="11" customWidth="1"/>
    <col min="12" max="12" width="7.625" style="11" customWidth="1"/>
    <col min="13" max="13" width="3.125" style="11" customWidth="1"/>
    <col min="14" max="16384" width="9" style="11"/>
  </cols>
  <sheetData>
    <row r="1" spans="1:14" s="6" customFormat="1" ht="24.75" customHeight="1">
      <c r="A1" s="381" t="s">
        <v>513</v>
      </c>
      <c r="B1" s="116"/>
      <c r="C1" s="116"/>
      <c r="D1" s="381"/>
      <c r="E1" s="117"/>
      <c r="F1" s="116"/>
      <c r="G1" s="116"/>
      <c r="H1" s="116"/>
      <c r="I1" s="118"/>
      <c r="J1" s="118"/>
      <c r="K1" s="119"/>
      <c r="L1" s="117"/>
      <c r="M1" s="5"/>
    </row>
    <row r="2" spans="1:14" s="6" customFormat="1" ht="7.5" customHeight="1">
      <c r="A2" s="116"/>
      <c r="B2" s="116"/>
      <c r="C2" s="116"/>
      <c r="D2" s="381"/>
      <c r="E2" s="117"/>
      <c r="F2" s="116"/>
      <c r="G2" s="116"/>
      <c r="H2" s="116"/>
      <c r="I2" s="117"/>
      <c r="J2" s="117"/>
      <c r="K2" s="117"/>
      <c r="L2" s="117"/>
      <c r="M2" s="5"/>
    </row>
    <row r="3" spans="1:14" s="7" customFormat="1" ht="37.5" customHeight="1">
      <c r="A3" s="120"/>
      <c r="B3" s="121" t="s">
        <v>476</v>
      </c>
      <c r="C3" s="122" t="str">
        <f>一番最初に入力!$C$13&amp;""</f>
        <v>6</v>
      </c>
      <c r="D3" s="123" t="s">
        <v>516</v>
      </c>
      <c r="E3" s="120"/>
      <c r="F3" s="385"/>
      <c r="G3" s="124"/>
      <c r="H3" s="124"/>
      <c r="I3" s="124"/>
      <c r="J3" s="124"/>
      <c r="K3" s="124"/>
      <c r="L3" s="120"/>
      <c r="N3" s="34" t="s">
        <v>489</v>
      </c>
    </row>
    <row r="4" spans="1:14" s="6" customFormat="1" ht="14.25">
      <c r="A4" s="116"/>
      <c r="B4" s="116"/>
      <c r="C4" s="116"/>
      <c r="D4" s="117"/>
      <c r="E4" s="117"/>
      <c r="F4" s="116"/>
      <c r="G4" s="116"/>
      <c r="H4" s="125"/>
      <c r="I4" s="117"/>
      <c r="J4" s="117"/>
      <c r="K4" s="117"/>
      <c r="L4" s="117"/>
      <c r="M4" s="5"/>
    </row>
    <row r="5" spans="1:14" s="6" customFormat="1" ht="24.95" customHeight="1">
      <c r="A5" s="116"/>
      <c r="B5" s="116"/>
      <c r="C5" s="116"/>
      <c r="D5" s="117"/>
      <c r="E5" s="117"/>
      <c r="F5" s="116"/>
      <c r="G5" s="116"/>
      <c r="H5" s="126" t="s">
        <v>106</v>
      </c>
      <c r="I5" s="560" t="str">
        <f>様式第４号!K7</f>
        <v/>
      </c>
      <c r="J5" s="560"/>
      <c r="K5" s="560"/>
      <c r="L5" s="560"/>
      <c r="M5" s="5"/>
    </row>
    <row r="6" spans="1:14" s="6" customFormat="1" ht="24.95" customHeight="1">
      <c r="A6" s="116"/>
      <c r="B6" s="116"/>
      <c r="C6" s="116"/>
      <c r="D6" s="117"/>
      <c r="E6" s="117"/>
      <c r="F6" s="116"/>
      <c r="G6" s="116"/>
      <c r="H6" s="126" t="s">
        <v>555</v>
      </c>
      <c r="I6" s="566" t="s">
        <v>556</v>
      </c>
      <c r="J6" s="566"/>
      <c r="K6" s="566"/>
      <c r="L6" s="566"/>
      <c r="M6" s="5"/>
    </row>
    <row r="7" spans="1:14" s="6" customFormat="1" ht="28.5" customHeight="1">
      <c r="A7" s="116"/>
      <c r="B7" s="116"/>
      <c r="C7" s="116"/>
      <c r="D7" s="117"/>
      <c r="E7" s="117"/>
      <c r="F7" s="116"/>
      <c r="G7" s="116"/>
      <c r="H7" s="116"/>
      <c r="I7" s="126"/>
      <c r="J7" s="127"/>
      <c r="K7" s="127"/>
      <c r="L7" s="127"/>
      <c r="M7" s="5"/>
    </row>
    <row r="8" spans="1:14" s="6" customFormat="1" ht="15" thickBot="1">
      <c r="A8" s="116"/>
      <c r="B8" s="116"/>
      <c r="C8" s="116"/>
      <c r="D8" s="128"/>
      <c r="E8" s="116"/>
      <c r="F8" s="116"/>
      <c r="G8" s="116"/>
      <c r="H8" s="116"/>
      <c r="I8" s="116"/>
      <c r="J8" s="116"/>
      <c r="K8" s="129" t="s">
        <v>38</v>
      </c>
      <c r="L8" s="116"/>
    </row>
    <row r="9" spans="1:14" s="6" customFormat="1" ht="37.5" customHeight="1">
      <c r="A9" s="116"/>
      <c r="B9" s="116"/>
      <c r="C9" s="116"/>
      <c r="D9" s="116"/>
      <c r="E9" s="562" t="s">
        <v>112</v>
      </c>
      <c r="F9" s="563"/>
      <c r="G9" s="563"/>
      <c r="H9" s="564" t="s">
        <v>517</v>
      </c>
      <c r="I9" s="130" t="s">
        <v>113</v>
      </c>
      <c r="J9" s="131" t="s">
        <v>519</v>
      </c>
      <c r="K9" s="116"/>
      <c r="L9" s="116"/>
    </row>
    <row r="10" spans="1:14" s="6" customFormat="1" ht="45" customHeight="1">
      <c r="A10" s="116"/>
      <c r="B10" s="116"/>
      <c r="C10" s="116"/>
      <c r="D10" s="116"/>
      <c r="E10" s="132" t="s">
        <v>109</v>
      </c>
      <c r="F10" s="133" t="s">
        <v>110</v>
      </c>
      <c r="G10" s="134" t="s">
        <v>111</v>
      </c>
      <c r="H10" s="565"/>
      <c r="I10" s="135" t="s">
        <v>518</v>
      </c>
      <c r="J10" s="136" t="s">
        <v>114</v>
      </c>
      <c r="K10" s="116"/>
      <c r="L10" s="116"/>
    </row>
    <row r="11" spans="1:14" s="8" customFormat="1" ht="15" customHeight="1">
      <c r="A11" s="137"/>
      <c r="B11" s="137"/>
      <c r="C11" s="137"/>
      <c r="D11" s="137"/>
      <c r="E11" s="138" t="s">
        <v>2</v>
      </c>
      <c r="F11" s="139" t="s">
        <v>3</v>
      </c>
      <c r="G11" s="140" t="s">
        <v>4</v>
      </c>
      <c r="H11" s="141" t="s">
        <v>5</v>
      </c>
      <c r="I11" s="142" t="s">
        <v>6</v>
      </c>
      <c r="J11" s="143" t="s">
        <v>7</v>
      </c>
      <c r="K11" s="137"/>
      <c r="L11" s="137"/>
    </row>
    <row r="12" spans="1:14" s="9" customFormat="1" ht="37.5" customHeight="1" thickBot="1">
      <c r="A12" s="144"/>
      <c r="B12" s="144"/>
      <c r="C12" s="144"/>
      <c r="D12" s="144"/>
      <c r="E12" s="145">
        <f>収支予算書!H40</f>
        <v>0</v>
      </c>
      <c r="F12" s="146">
        <f>SUM(収支予算書!H10:I14)</f>
        <v>0</v>
      </c>
      <c r="G12" s="147">
        <f>E12-F12</f>
        <v>0</v>
      </c>
      <c r="H12" s="148">
        <f>'別表２-①'!O73+'別表２ -② '!K44+'別表２ -③ '!O42</f>
        <v>0</v>
      </c>
      <c r="I12" s="149">
        <f>MIN(G12:H12)</f>
        <v>0</v>
      </c>
      <c r="J12" s="150">
        <f>ROUNDDOWN(I12,-3)</f>
        <v>0</v>
      </c>
      <c r="K12" s="144"/>
      <c r="L12" s="144"/>
    </row>
    <row r="13" spans="1:14" s="10" customFormat="1" ht="7.5" customHeight="1">
      <c r="A13" s="151"/>
      <c r="B13" s="151"/>
      <c r="C13" s="151"/>
      <c r="D13" s="152"/>
      <c r="E13" s="152"/>
      <c r="F13" s="152"/>
      <c r="G13" s="152"/>
      <c r="H13" s="152"/>
      <c r="I13" s="152"/>
      <c r="J13" s="152"/>
      <c r="K13" s="152"/>
      <c r="L13" s="151"/>
    </row>
    <row r="14" spans="1:14" s="6" customFormat="1" ht="14.25">
      <c r="A14" s="116"/>
      <c r="B14" s="116"/>
      <c r="C14" s="116"/>
      <c r="D14" s="561" t="s">
        <v>33</v>
      </c>
      <c r="E14" s="561"/>
      <c r="F14" s="561"/>
      <c r="G14" s="561"/>
      <c r="H14" s="561"/>
      <c r="I14" s="561"/>
      <c r="J14" s="381"/>
      <c r="K14" s="381"/>
      <c r="L14" s="116"/>
    </row>
    <row r="15" spans="1:14" s="6" customFormat="1" ht="7.5" customHeight="1">
      <c r="A15" s="116"/>
      <c r="B15" s="116"/>
      <c r="C15" s="116"/>
      <c r="D15" s="561"/>
      <c r="E15" s="561"/>
      <c r="F15" s="561"/>
      <c r="G15" s="561"/>
      <c r="H15" s="561"/>
      <c r="I15" s="561"/>
      <c r="J15" s="381"/>
      <c r="K15" s="381"/>
      <c r="L15" s="116"/>
    </row>
    <row r="16" spans="1:14" s="6" customFormat="1" ht="14.25">
      <c r="A16" s="116"/>
      <c r="B16" s="116"/>
      <c r="C16" s="116"/>
      <c r="D16" s="381" t="s">
        <v>480</v>
      </c>
      <c r="E16" s="381"/>
      <c r="F16" s="381"/>
      <c r="G16" s="381"/>
      <c r="H16" s="381"/>
      <c r="I16" s="381"/>
      <c r="J16" s="381"/>
      <c r="K16" s="381"/>
      <c r="L16" s="116"/>
    </row>
    <row r="17" spans="1:12" s="6" customFormat="1" ht="7.5" customHeight="1">
      <c r="A17" s="116"/>
      <c r="B17" s="116"/>
      <c r="C17" s="116"/>
      <c r="D17" s="561"/>
      <c r="E17" s="561"/>
      <c r="F17" s="561"/>
      <c r="G17" s="561"/>
      <c r="H17" s="561"/>
      <c r="I17" s="561"/>
      <c r="J17" s="381"/>
      <c r="K17" s="381"/>
      <c r="L17" s="116"/>
    </row>
    <row r="18" spans="1:12" s="6" customFormat="1" ht="14.25">
      <c r="A18" s="116"/>
      <c r="B18" s="116"/>
      <c r="C18" s="116"/>
      <c r="D18" s="381"/>
      <c r="E18" s="381"/>
      <c r="F18" s="381"/>
      <c r="G18" s="381"/>
      <c r="H18" s="381"/>
      <c r="I18" s="381"/>
      <c r="J18" s="381"/>
      <c r="K18" s="381"/>
      <c r="L18" s="116"/>
    </row>
    <row r="19" spans="1:12" ht="7.5" customHeight="1">
      <c r="A19" s="153"/>
      <c r="B19" s="153"/>
      <c r="C19" s="153"/>
      <c r="D19" s="153"/>
      <c r="E19" s="153"/>
      <c r="F19" s="153"/>
      <c r="G19" s="153"/>
      <c r="H19" s="153"/>
      <c r="I19" s="153"/>
      <c r="J19" s="153"/>
      <c r="K19" s="153"/>
      <c r="L19" s="153"/>
    </row>
  </sheetData>
  <sheetProtection algorithmName="SHA-512" hashValue="toe5mZursjZrym/PLxAsRxsOlAv24RmiGJ11u62G0weOis/dJ730go1yw73nv8izexfZOUG5KWcJXRHjWVcF1Q==" saltValue="2RrOgVgJrnGM6aZS/G0Dxw==" spinCount="100000" sheet="1" objects="1" scenarios="1"/>
  <mergeCells count="7">
    <mergeCell ref="I5:L5"/>
    <mergeCell ref="D17:I17"/>
    <mergeCell ref="E9:G9"/>
    <mergeCell ref="D15:I15"/>
    <mergeCell ref="D14:I14"/>
    <mergeCell ref="H9:H10"/>
    <mergeCell ref="I6:L6"/>
  </mergeCells>
  <phoneticPr fontId="2"/>
  <pageMargins left="0.59055118110236227" right="0.59055118110236227" top="1.1811023622047245" bottom="0.98425196850393704" header="0.51181102362204722" footer="0.51181102362204722"/>
  <pageSetup paperSize="9" scale="89" orientation="landscape" r:id="rId1"/>
  <headerFooter alignWithMargins="0"/>
  <colBreaks count="1" manualBreakCount="1">
    <brk id="11" max="17"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143"/>
  <sheetViews>
    <sheetView view="pageBreakPreview" zoomScale="46" zoomScaleNormal="75" zoomScaleSheetLayoutView="46" workbookViewId="0">
      <selection activeCell="C8" sqref="C8:G8"/>
    </sheetView>
  </sheetViews>
  <sheetFormatPr defaultRowHeight="13.5"/>
  <cols>
    <col min="1" max="1" width="1.75" style="153" customWidth="1"/>
    <col min="2" max="2" width="15.625" style="153" customWidth="1"/>
    <col min="3" max="3" width="9.25" style="412" customWidth="1"/>
    <col min="4" max="4" width="17.25" style="412" customWidth="1"/>
    <col min="5" max="6" width="13.375" style="412" customWidth="1"/>
    <col min="7" max="7" width="13.375" style="153" customWidth="1"/>
    <col min="8" max="8" width="15.75" style="153" customWidth="1"/>
    <col min="9" max="9" width="17.25" style="153" customWidth="1"/>
    <col min="10" max="10" width="10.5" style="153" customWidth="1"/>
    <col min="11" max="11" width="12.625" style="153" customWidth="1"/>
    <col min="12" max="12" width="15.75" style="412" customWidth="1"/>
    <col min="13" max="13" width="16" style="412" customWidth="1"/>
    <col min="14" max="14" width="15" style="412" customWidth="1"/>
    <col min="15" max="15" width="21" style="413" customWidth="1"/>
    <col min="16" max="16" width="14.25" style="413" bestFit="1" customWidth="1"/>
    <col min="17" max="17" width="11.375" style="153" customWidth="1"/>
    <col min="18" max="18" width="13.5" style="153" customWidth="1"/>
    <col min="19" max="19" width="7.5" style="153" customWidth="1"/>
    <col min="20" max="20" width="1.75" style="153" customWidth="1"/>
    <col min="21" max="16384" width="9" style="153"/>
  </cols>
  <sheetData>
    <row r="1" spans="2:21" s="154" customFormat="1" ht="51.75" customHeight="1">
      <c r="B1" s="154" t="s">
        <v>520</v>
      </c>
      <c r="C1" s="155"/>
      <c r="D1" s="155"/>
      <c r="E1" s="155"/>
      <c r="F1" s="156"/>
      <c r="L1" s="156"/>
      <c r="M1" s="156"/>
      <c r="O1" s="157"/>
      <c r="P1" s="157"/>
      <c r="Q1" s="158"/>
    </row>
    <row r="2" spans="2:21" s="159" customFormat="1" ht="49.5" customHeight="1">
      <c r="B2" s="160" t="s">
        <v>479</v>
      </c>
      <c r="C2" s="161" t="str">
        <f>一番最初に入力!$C$13&amp;""</f>
        <v>6</v>
      </c>
      <c r="D2" s="162" t="s">
        <v>521</v>
      </c>
      <c r="E2" s="162"/>
      <c r="F2" s="163"/>
      <c r="K2" s="164"/>
      <c r="L2" s="163"/>
      <c r="M2" s="163"/>
      <c r="N2" s="163"/>
      <c r="O2" s="165"/>
      <c r="P2" s="165"/>
      <c r="U2" s="411" t="s">
        <v>489</v>
      </c>
    </row>
    <row r="3" spans="2:21" s="120" customFormat="1" ht="15" customHeight="1">
      <c r="C3" s="124"/>
      <c r="D3" s="124"/>
      <c r="E3" s="124"/>
      <c r="F3" s="124"/>
      <c r="K3" s="385"/>
      <c r="L3" s="124"/>
      <c r="M3" s="124"/>
      <c r="N3" s="124"/>
      <c r="O3" s="166"/>
      <c r="P3" s="166"/>
    </row>
    <row r="4" spans="2:21" s="154" customFormat="1" ht="30" customHeight="1">
      <c r="C4" s="156"/>
      <c r="D4" s="156"/>
      <c r="E4" s="156"/>
      <c r="F4" s="156"/>
      <c r="K4" s="167"/>
      <c r="L4" s="156"/>
      <c r="M4" s="168" t="s">
        <v>106</v>
      </c>
      <c r="N4" s="582" t="str">
        <f>様式第４号!K7</f>
        <v/>
      </c>
      <c r="O4" s="582"/>
      <c r="P4" s="582"/>
      <c r="Q4" s="582"/>
      <c r="R4" s="582"/>
      <c r="S4" s="582"/>
    </row>
    <row r="5" spans="2:21" s="154" customFormat="1" ht="15" customHeight="1">
      <c r="C5" s="156"/>
      <c r="D5" s="156"/>
      <c r="E5" s="156"/>
      <c r="F5" s="156"/>
      <c r="K5" s="167"/>
      <c r="L5" s="156"/>
      <c r="M5" s="169"/>
      <c r="N5" s="169"/>
      <c r="O5" s="169"/>
      <c r="P5" s="169"/>
      <c r="Q5" s="170"/>
    </row>
    <row r="6" spans="2:21" s="154" customFormat="1" ht="39" customHeight="1" thickBot="1">
      <c r="B6" s="154" t="s">
        <v>46</v>
      </c>
      <c r="C6" s="156"/>
      <c r="D6" s="156"/>
      <c r="E6" s="156"/>
      <c r="F6" s="156"/>
      <c r="K6" s="167"/>
      <c r="L6" s="156"/>
      <c r="M6" s="171"/>
      <c r="N6" s="172"/>
      <c r="O6" s="172"/>
      <c r="P6" s="172"/>
      <c r="Q6" s="167"/>
    </row>
    <row r="7" spans="2:21" s="173" customFormat="1" ht="45" customHeight="1" thickBot="1">
      <c r="B7" s="174" t="s">
        <v>558</v>
      </c>
      <c r="C7" s="737" t="s">
        <v>486</v>
      </c>
      <c r="D7" s="738"/>
      <c r="E7" s="738"/>
      <c r="F7" s="738"/>
      <c r="G7" s="739"/>
      <c r="H7" s="737" t="s">
        <v>34</v>
      </c>
      <c r="I7" s="738"/>
      <c r="J7" s="739"/>
      <c r="K7" s="737" t="s">
        <v>484</v>
      </c>
      <c r="L7" s="738"/>
      <c r="M7" s="738"/>
      <c r="N7" s="739"/>
      <c r="O7" s="737" t="s">
        <v>557</v>
      </c>
      <c r="P7" s="738"/>
      <c r="Q7" s="738"/>
      <c r="R7" s="738"/>
      <c r="S7" s="739"/>
    </row>
    <row r="8" spans="2:21" s="175" customFormat="1" ht="30" customHeight="1" thickTop="1">
      <c r="B8" s="176">
        <v>1</v>
      </c>
      <c r="C8" s="740"/>
      <c r="D8" s="741"/>
      <c r="E8" s="741"/>
      <c r="F8" s="741"/>
      <c r="G8" s="742"/>
      <c r="H8" s="749"/>
      <c r="I8" s="750"/>
      <c r="J8" s="751"/>
      <c r="K8" s="743" t="s">
        <v>522</v>
      </c>
      <c r="L8" s="744"/>
      <c r="M8" s="744"/>
      <c r="N8" s="745"/>
      <c r="O8" s="740"/>
      <c r="P8" s="741"/>
      <c r="Q8" s="741"/>
      <c r="R8" s="741"/>
      <c r="S8" s="742"/>
    </row>
    <row r="9" spans="2:21" s="175" customFormat="1" ht="30" customHeight="1">
      <c r="B9" s="177">
        <v>2</v>
      </c>
      <c r="C9" s="746"/>
      <c r="D9" s="747"/>
      <c r="E9" s="747"/>
      <c r="F9" s="747"/>
      <c r="G9" s="748"/>
      <c r="H9" s="749"/>
      <c r="I9" s="750"/>
      <c r="J9" s="751"/>
      <c r="K9" s="749" t="s">
        <v>522</v>
      </c>
      <c r="L9" s="750"/>
      <c r="M9" s="750"/>
      <c r="N9" s="751"/>
      <c r="O9" s="746"/>
      <c r="P9" s="747"/>
      <c r="Q9" s="747"/>
      <c r="R9" s="747"/>
      <c r="S9" s="748"/>
    </row>
    <row r="10" spans="2:21" s="175" customFormat="1" ht="30" customHeight="1">
      <c r="B10" s="177">
        <v>3</v>
      </c>
      <c r="C10" s="746"/>
      <c r="D10" s="747"/>
      <c r="E10" s="747"/>
      <c r="F10" s="747"/>
      <c r="G10" s="748"/>
      <c r="H10" s="749"/>
      <c r="I10" s="750"/>
      <c r="J10" s="751"/>
      <c r="K10" s="749" t="s">
        <v>522</v>
      </c>
      <c r="L10" s="750"/>
      <c r="M10" s="750"/>
      <c r="N10" s="751"/>
      <c r="O10" s="746"/>
      <c r="P10" s="747"/>
      <c r="Q10" s="747"/>
      <c r="R10" s="747"/>
      <c r="S10" s="748"/>
    </row>
    <row r="11" spans="2:21" s="175" customFormat="1" ht="30" customHeight="1">
      <c r="B11" s="176">
        <v>4</v>
      </c>
      <c r="C11" s="746"/>
      <c r="D11" s="747"/>
      <c r="E11" s="747"/>
      <c r="F11" s="747"/>
      <c r="G11" s="748"/>
      <c r="H11" s="749"/>
      <c r="I11" s="750"/>
      <c r="J11" s="751"/>
      <c r="K11" s="749" t="s">
        <v>522</v>
      </c>
      <c r="L11" s="750"/>
      <c r="M11" s="750"/>
      <c r="N11" s="751"/>
      <c r="O11" s="746"/>
      <c r="P11" s="747"/>
      <c r="Q11" s="747"/>
      <c r="R11" s="747"/>
      <c r="S11" s="748"/>
    </row>
    <row r="12" spans="2:21" s="175" customFormat="1" ht="30" customHeight="1">
      <c r="B12" s="177">
        <v>5</v>
      </c>
      <c r="C12" s="746"/>
      <c r="D12" s="747"/>
      <c r="E12" s="747"/>
      <c r="F12" s="747"/>
      <c r="G12" s="748"/>
      <c r="H12" s="749"/>
      <c r="I12" s="750"/>
      <c r="J12" s="751"/>
      <c r="K12" s="749" t="s">
        <v>522</v>
      </c>
      <c r="L12" s="750"/>
      <c r="M12" s="750"/>
      <c r="N12" s="751"/>
      <c r="O12" s="746"/>
      <c r="P12" s="747"/>
      <c r="Q12" s="747"/>
      <c r="R12" s="747"/>
      <c r="S12" s="748"/>
    </row>
    <row r="13" spans="2:21" s="175" customFormat="1" ht="30" customHeight="1" thickBot="1">
      <c r="B13" s="178">
        <v>6</v>
      </c>
      <c r="C13" s="599"/>
      <c r="D13" s="600"/>
      <c r="E13" s="600"/>
      <c r="F13" s="600"/>
      <c r="G13" s="601"/>
      <c r="H13" s="602"/>
      <c r="I13" s="603"/>
      <c r="J13" s="604"/>
      <c r="K13" s="602" t="s">
        <v>522</v>
      </c>
      <c r="L13" s="603"/>
      <c r="M13" s="603"/>
      <c r="N13" s="604"/>
      <c r="O13" s="599"/>
      <c r="P13" s="600"/>
      <c r="Q13" s="600"/>
      <c r="R13" s="600"/>
      <c r="S13" s="601"/>
    </row>
    <row r="14" spans="2:21" s="175" customFormat="1" ht="24.75" customHeight="1">
      <c r="B14" s="179" t="s">
        <v>861</v>
      </c>
      <c r="C14" s="180"/>
      <c r="D14" s="180"/>
      <c r="E14" s="180"/>
      <c r="F14" s="180"/>
      <c r="G14" s="181"/>
      <c r="H14" s="181"/>
      <c r="I14" s="181"/>
      <c r="J14" s="181"/>
      <c r="K14" s="181"/>
      <c r="L14" s="181"/>
      <c r="M14" s="181"/>
      <c r="N14" s="182"/>
      <c r="O14" s="182"/>
      <c r="P14" s="182"/>
      <c r="Q14" s="182"/>
    </row>
    <row r="15" spans="2:21" s="175" customFormat="1" ht="15" customHeight="1">
      <c r="B15" s="179"/>
      <c r="C15" s="181"/>
      <c r="D15" s="181"/>
      <c r="E15" s="181"/>
      <c r="F15" s="181"/>
      <c r="G15" s="181"/>
      <c r="H15" s="181"/>
      <c r="I15" s="181"/>
      <c r="J15" s="181"/>
      <c r="K15" s="181"/>
      <c r="L15" s="181"/>
      <c r="M15" s="181"/>
      <c r="N15" s="181"/>
      <c r="O15" s="181"/>
      <c r="P15" s="181"/>
      <c r="Q15" s="181"/>
    </row>
    <row r="16" spans="2:21" s="154" customFormat="1" ht="45" customHeight="1" thickBot="1">
      <c r="B16" s="155" t="s">
        <v>62</v>
      </c>
      <c r="C16" s="156"/>
      <c r="D16" s="156"/>
      <c r="E16" s="156"/>
      <c r="G16" s="583" t="s">
        <v>487</v>
      </c>
      <c r="H16" s="583"/>
      <c r="I16" s="32">
        <v>12</v>
      </c>
      <c r="J16" s="183"/>
      <c r="K16" s="155"/>
      <c r="L16" s="155" t="s">
        <v>54</v>
      </c>
      <c r="M16" s="156"/>
      <c r="N16" s="157"/>
    </row>
    <row r="17" spans="2:18" s="154" customFormat="1" ht="25.5" customHeight="1" thickBot="1">
      <c r="B17" s="184" t="s">
        <v>127</v>
      </c>
      <c r="C17" s="156"/>
      <c r="D17" s="156"/>
      <c r="E17" s="156"/>
      <c r="H17" s="185"/>
      <c r="K17" s="184"/>
      <c r="L17" s="184" t="s">
        <v>56</v>
      </c>
      <c r="M17" s="156"/>
      <c r="N17" s="157"/>
    </row>
    <row r="18" spans="2:18" s="116" customFormat="1" ht="24.75" customHeight="1">
      <c r="B18" s="660" t="s">
        <v>79</v>
      </c>
      <c r="C18" s="662" t="s">
        <v>80</v>
      </c>
      <c r="D18" s="663"/>
      <c r="E18" s="662" t="s">
        <v>107</v>
      </c>
      <c r="F18" s="666"/>
      <c r="G18" s="666"/>
      <c r="H18" s="779" t="s">
        <v>121</v>
      </c>
      <c r="I18" s="666" t="s">
        <v>116</v>
      </c>
      <c r="J18" s="729"/>
      <c r="L18" s="725" t="s">
        <v>117</v>
      </c>
      <c r="M18" s="727" t="s">
        <v>8</v>
      </c>
      <c r="N18" s="727" t="s">
        <v>9</v>
      </c>
      <c r="O18" s="727" t="s">
        <v>120</v>
      </c>
      <c r="P18" s="727" t="s">
        <v>123</v>
      </c>
      <c r="Q18" s="752" t="s">
        <v>118</v>
      </c>
      <c r="R18" s="753"/>
    </row>
    <row r="19" spans="2:18" s="116" customFormat="1" ht="45" customHeight="1">
      <c r="B19" s="661"/>
      <c r="C19" s="664"/>
      <c r="D19" s="665"/>
      <c r="E19" s="186" t="s">
        <v>51</v>
      </c>
      <c r="F19" s="187" t="s">
        <v>52</v>
      </c>
      <c r="G19" s="188" t="s">
        <v>115</v>
      </c>
      <c r="H19" s="780"/>
      <c r="I19" s="730"/>
      <c r="J19" s="731"/>
      <c r="L19" s="726"/>
      <c r="M19" s="728"/>
      <c r="N19" s="728"/>
      <c r="O19" s="728"/>
      <c r="P19" s="728"/>
      <c r="Q19" s="754"/>
      <c r="R19" s="755"/>
    </row>
    <row r="20" spans="2:18" s="189" customFormat="1" ht="24.75" customHeight="1">
      <c r="B20" s="667" t="s">
        <v>81</v>
      </c>
      <c r="C20" s="670" t="s">
        <v>0</v>
      </c>
      <c r="D20" s="671"/>
      <c r="E20" s="678"/>
      <c r="F20" s="679"/>
      <c r="G20" s="642">
        <f>SUM(E20:F21)</f>
        <v>0</v>
      </c>
      <c r="H20" s="781">
        <v>900</v>
      </c>
      <c r="I20" s="733">
        <f>G20*H20</f>
        <v>0</v>
      </c>
      <c r="J20" s="734"/>
      <c r="L20" s="718" t="str">
        <f>B20</f>
        <v>1.非定型的         保育</v>
      </c>
      <c r="M20" s="569" t="s">
        <v>65</v>
      </c>
      <c r="N20" s="190" t="s">
        <v>12</v>
      </c>
      <c r="O20" s="29"/>
      <c r="P20" s="191">
        <v>1200</v>
      </c>
      <c r="Q20" s="588">
        <f>O20*P20</f>
        <v>0</v>
      </c>
      <c r="R20" s="589"/>
    </row>
    <row r="21" spans="2:18" s="189" customFormat="1" ht="24.75" customHeight="1">
      <c r="B21" s="668"/>
      <c r="C21" s="672"/>
      <c r="D21" s="673"/>
      <c r="E21" s="676"/>
      <c r="F21" s="677"/>
      <c r="G21" s="643"/>
      <c r="H21" s="643"/>
      <c r="I21" s="595"/>
      <c r="J21" s="596"/>
      <c r="L21" s="719"/>
      <c r="M21" s="569"/>
      <c r="N21" s="192" t="s">
        <v>11</v>
      </c>
      <c r="O21" s="30"/>
      <c r="P21" s="193">
        <v>2400</v>
      </c>
      <c r="Q21" s="567">
        <f t="shared" ref="Q21:Q35" si="0">O21*P21</f>
        <v>0</v>
      </c>
      <c r="R21" s="568"/>
    </row>
    <row r="22" spans="2:18" s="189" customFormat="1" ht="24.75" customHeight="1">
      <c r="B22" s="668"/>
      <c r="C22" s="674" t="s">
        <v>1</v>
      </c>
      <c r="D22" s="675"/>
      <c r="E22" s="648"/>
      <c r="F22" s="650"/>
      <c r="G22" s="652">
        <f>SUM(E22:F23)</f>
        <v>0</v>
      </c>
      <c r="H22" s="652">
        <v>2400</v>
      </c>
      <c r="I22" s="593">
        <f>G22*H22</f>
        <v>0</v>
      </c>
      <c r="J22" s="594"/>
      <c r="L22" s="719"/>
      <c r="M22" s="569" t="s">
        <v>10</v>
      </c>
      <c r="N22" s="190" t="s">
        <v>12</v>
      </c>
      <c r="O22" s="29"/>
      <c r="P22" s="191">
        <v>600</v>
      </c>
      <c r="Q22" s="588">
        <f t="shared" si="0"/>
        <v>0</v>
      </c>
      <c r="R22" s="589"/>
    </row>
    <row r="23" spans="2:18" s="194" customFormat="1" ht="24.75" customHeight="1">
      <c r="B23" s="669"/>
      <c r="C23" s="672"/>
      <c r="D23" s="673"/>
      <c r="E23" s="676"/>
      <c r="F23" s="677"/>
      <c r="G23" s="643"/>
      <c r="H23" s="643"/>
      <c r="I23" s="595"/>
      <c r="J23" s="596"/>
      <c r="L23" s="732"/>
      <c r="M23" s="569"/>
      <c r="N23" s="192" t="s">
        <v>11</v>
      </c>
      <c r="O23" s="30"/>
      <c r="P23" s="193">
        <v>1200</v>
      </c>
      <c r="Q23" s="567">
        <f t="shared" si="0"/>
        <v>0</v>
      </c>
      <c r="R23" s="568"/>
    </row>
    <row r="24" spans="2:18" s="189" customFormat="1" ht="24.75" customHeight="1">
      <c r="B24" s="680" t="s">
        <v>82</v>
      </c>
      <c r="C24" s="670" t="s">
        <v>0</v>
      </c>
      <c r="D24" s="671"/>
      <c r="E24" s="648"/>
      <c r="F24" s="650"/>
      <c r="G24" s="652">
        <f>SUM(E24:F25)</f>
        <v>0</v>
      </c>
      <c r="H24" s="781">
        <v>900</v>
      </c>
      <c r="I24" s="593">
        <f>G24*H24</f>
        <v>0</v>
      </c>
      <c r="J24" s="594"/>
      <c r="L24" s="721" t="str">
        <f>B24</f>
        <v>2.緊急保育</v>
      </c>
      <c r="M24" s="569" t="s">
        <v>65</v>
      </c>
      <c r="N24" s="190" t="s">
        <v>12</v>
      </c>
      <c r="O24" s="29"/>
      <c r="P24" s="191">
        <v>1200</v>
      </c>
      <c r="Q24" s="588">
        <f t="shared" si="0"/>
        <v>0</v>
      </c>
      <c r="R24" s="589"/>
    </row>
    <row r="25" spans="2:18" s="194" customFormat="1" ht="24.75" customHeight="1">
      <c r="B25" s="680"/>
      <c r="C25" s="672"/>
      <c r="D25" s="673"/>
      <c r="E25" s="676"/>
      <c r="F25" s="677"/>
      <c r="G25" s="643"/>
      <c r="H25" s="643"/>
      <c r="I25" s="595"/>
      <c r="J25" s="596"/>
      <c r="L25" s="721"/>
      <c r="M25" s="569"/>
      <c r="N25" s="192" t="s">
        <v>11</v>
      </c>
      <c r="O25" s="30"/>
      <c r="P25" s="193">
        <v>2400</v>
      </c>
      <c r="Q25" s="567">
        <f t="shared" si="0"/>
        <v>0</v>
      </c>
      <c r="R25" s="568"/>
    </row>
    <row r="26" spans="2:18" s="189" customFormat="1" ht="24.75" customHeight="1">
      <c r="B26" s="680"/>
      <c r="C26" s="674" t="s">
        <v>1</v>
      </c>
      <c r="D26" s="675"/>
      <c r="E26" s="648"/>
      <c r="F26" s="650"/>
      <c r="G26" s="652">
        <f>SUM(E26:F27)</f>
        <v>0</v>
      </c>
      <c r="H26" s="652">
        <v>2400</v>
      </c>
      <c r="I26" s="593">
        <f>G26*H26</f>
        <v>0</v>
      </c>
      <c r="J26" s="594"/>
      <c r="L26" s="721"/>
      <c r="M26" s="569" t="s">
        <v>10</v>
      </c>
      <c r="N26" s="190" t="s">
        <v>12</v>
      </c>
      <c r="O26" s="29"/>
      <c r="P26" s="191">
        <v>600</v>
      </c>
      <c r="Q26" s="588">
        <f t="shared" si="0"/>
        <v>0</v>
      </c>
      <c r="R26" s="589"/>
    </row>
    <row r="27" spans="2:18" s="194" customFormat="1" ht="24.75" customHeight="1">
      <c r="B27" s="680"/>
      <c r="C27" s="672"/>
      <c r="D27" s="673"/>
      <c r="E27" s="676"/>
      <c r="F27" s="677"/>
      <c r="G27" s="643"/>
      <c r="H27" s="643"/>
      <c r="I27" s="595"/>
      <c r="J27" s="596"/>
      <c r="L27" s="721"/>
      <c r="M27" s="569"/>
      <c r="N27" s="192" t="s">
        <v>11</v>
      </c>
      <c r="O27" s="30"/>
      <c r="P27" s="193">
        <v>1200</v>
      </c>
      <c r="Q27" s="567">
        <f t="shared" si="0"/>
        <v>0</v>
      </c>
      <c r="R27" s="568"/>
    </row>
    <row r="28" spans="2:18" s="189" customFormat="1" ht="24.75" customHeight="1">
      <c r="B28" s="680" t="s">
        <v>83</v>
      </c>
      <c r="C28" s="670" t="s">
        <v>0</v>
      </c>
      <c r="D28" s="671"/>
      <c r="E28" s="648"/>
      <c r="F28" s="650"/>
      <c r="G28" s="652">
        <f>SUM(E28:F29)</f>
        <v>0</v>
      </c>
      <c r="H28" s="781">
        <v>900</v>
      </c>
      <c r="I28" s="593">
        <f>G28*H28</f>
        <v>0</v>
      </c>
      <c r="J28" s="594"/>
      <c r="L28" s="721" t="str">
        <f>B28</f>
        <v>3.私的理由</v>
      </c>
      <c r="M28" s="569" t="s">
        <v>65</v>
      </c>
      <c r="N28" s="190" t="s">
        <v>12</v>
      </c>
      <c r="O28" s="29"/>
      <c r="P28" s="191">
        <v>1200</v>
      </c>
      <c r="Q28" s="588">
        <f t="shared" si="0"/>
        <v>0</v>
      </c>
      <c r="R28" s="589"/>
    </row>
    <row r="29" spans="2:18" s="194" customFormat="1" ht="24.75" customHeight="1">
      <c r="B29" s="680"/>
      <c r="C29" s="672"/>
      <c r="D29" s="673"/>
      <c r="E29" s="676"/>
      <c r="F29" s="677"/>
      <c r="G29" s="643"/>
      <c r="H29" s="643"/>
      <c r="I29" s="595"/>
      <c r="J29" s="596"/>
      <c r="L29" s="721"/>
      <c r="M29" s="569"/>
      <c r="N29" s="192" t="s">
        <v>11</v>
      </c>
      <c r="O29" s="30"/>
      <c r="P29" s="193">
        <v>2400</v>
      </c>
      <c r="Q29" s="567">
        <f t="shared" si="0"/>
        <v>0</v>
      </c>
      <c r="R29" s="568"/>
    </row>
    <row r="30" spans="2:18" s="189" customFormat="1" ht="24.75" customHeight="1">
      <c r="B30" s="680"/>
      <c r="C30" s="674" t="s">
        <v>1</v>
      </c>
      <c r="D30" s="675"/>
      <c r="E30" s="648"/>
      <c r="F30" s="650"/>
      <c r="G30" s="652">
        <f>SUM(E30:F31)</f>
        <v>0</v>
      </c>
      <c r="H30" s="652">
        <v>2400</v>
      </c>
      <c r="I30" s="593">
        <f>G30*H30</f>
        <v>0</v>
      </c>
      <c r="J30" s="594"/>
      <c r="L30" s="721"/>
      <c r="M30" s="569" t="s">
        <v>10</v>
      </c>
      <c r="N30" s="190" t="s">
        <v>12</v>
      </c>
      <c r="O30" s="29"/>
      <c r="P30" s="191">
        <v>600</v>
      </c>
      <c r="Q30" s="588">
        <f t="shared" si="0"/>
        <v>0</v>
      </c>
      <c r="R30" s="589"/>
    </row>
    <row r="31" spans="2:18" s="194" customFormat="1" ht="24.75" customHeight="1" thickBot="1">
      <c r="B31" s="667"/>
      <c r="C31" s="672"/>
      <c r="D31" s="673"/>
      <c r="E31" s="655"/>
      <c r="F31" s="706"/>
      <c r="G31" s="656"/>
      <c r="H31" s="643"/>
      <c r="I31" s="735"/>
      <c r="J31" s="736"/>
      <c r="L31" s="721"/>
      <c r="M31" s="569"/>
      <c r="N31" s="192" t="s">
        <v>11</v>
      </c>
      <c r="O31" s="30"/>
      <c r="P31" s="193">
        <v>1200</v>
      </c>
      <c r="Q31" s="567">
        <f t="shared" si="0"/>
        <v>0</v>
      </c>
      <c r="R31" s="568"/>
    </row>
    <row r="32" spans="2:18" s="189" customFormat="1" ht="24.75" customHeight="1" thickTop="1">
      <c r="B32" s="627" t="s">
        <v>84</v>
      </c>
      <c r="C32" s="628"/>
      <c r="D32" s="629"/>
      <c r="E32" s="636">
        <f>SUM(E20:E31)</f>
        <v>0</v>
      </c>
      <c r="F32" s="639">
        <f>SUM(F20:F31)</f>
        <v>0</v>
      </c>
      <c r="G32" s="657">
        <f>SUM(G20:G31)</f>
        <v>0</v>
      </c>
      <c r="H32" s="700"/>
      <c r="I32" s="573">
        <f>SUM(I20:J31)</f>
        <v>0</v>
      </c>
      <c r="J32" s="574"/>
      <c r="L32" s="718" t="str">
        <f>B35</f>
        <v>4.継続的
利用</v>
      </c>
      <c r="M32" s="569" t="s">
        <v>65</v>
      </c>
      <c r="N32" s="190" t="s">
        <v>12</v>
      </c>
      <c r="O32" s="29"/>
      <c r="P32" s="191">
        <v>1200</v>
      </c>
      <c r="Q32" s="588">
        <f t="shared" si="0"/>
        <v>0</v>
      </c>
      <c r="R32" s="589"/>
    </row>
    <row r="33" spans="2:18" s="194" customFormat="1" ht="24.75" customHeight="1">
      <c r="B33" s="630"/>
      <c r="C33" s="631"/>
      <c r="D33" s="632"/>
      <c r="E33" s="637"/>
      <c r="F33" s="640"/>
      <c r="G33" s="642"/>
      <c r="H33" s="701"/>
      <c r="I33" s="575" t="s">
        <v>85</v>
      </c>
      <c r="J33" s="576"/>
      <c r="L33" s="719"/>
      <c r="M33" s="569"/>
      <c r="N33" s="192" t="s">
        <v>11</v>
      </c>
      <c r="O33" s="30"/>
      <c r="P33" s="193">
        <v>2400</v>
      </c>
      <c r="Q33" s="567">
        <f t="shared" si="0"/>
        <v>0</v>
      </c>
      <c r="R33" s="568"/>
    </row>
    <row r="34" spans="2:18" s="194" customFormat="1" ht="24.75" customHeight="1" thickBot="1">
      <c r="B34" s="633"/>
      <c r="C34" s="634"/>
      <c r="D34" s="635"/>
      <c r="E34" s="638"/>
      <c r="F34" s="641"/>
      <c r="G34" s="658"/>
      <c r="H34" s="702"/>
      <c r="I34" s="577">
        <f>IF((G32&gt;=25)*AND(I32&lt;1092000)*AND(I16=12),1092000,IF((G32&gt;=25)*AND(I32&lt;1092000)*AND(I16&gt;=1,I16&lt;=11),ROUNDDOWN(1092000/12,-2)*I16,IF((G32&gt;=25)*AND(I32&gt;2707000)*AND(I16=12),2707000,IF((G32&gt;=25)*AND(I32&gt;2707000)*AND(I16&gt;=1,I16&lt;=11),ROUNDDOWN(2707000/12,-2)*I16,0))))</f>
        <v>0</v>
      </c>
      <c r="J34" s="578"/>
      <c r="L34" s="719"/>
      <c r="M34" s="569" t="s">
        <v>10</v>
      </c>
      <c r="N34" s="190" t="s">
        <v>12</v>
      </c>
      <c r="O34" s="29"/>
      <c r="P34" s="191">
        <v>600</v>
      </c>
      <c r="Q34" s="588">
        <f t="shared" si="0"/>
        <v>0</v>
      </c>
      <c r="R34" s="589"/>
    </row>
    <row r="35" spans="2:18" s="189" customFormat="1" ht="24.75" customHeight="1" thickBot="1">
      <c r="B35" s="681" t="s">
        <v>50</v>
      </c>
      <c r="C35" s="684" t="s">
        <v>488</v>
      </c>
      <c r="D35" s="685"/>
      <c r="E35" s="703"/>
      <c r="F35" s="705"/>
      <c r="G35" s="642">
        <f>SUM(E35:F36)</f>
        <v>0</v>
      </c>
      <c r="H35" s="807">
        <v>4400</v>
      </c>
      <c r="I35" s="803">
        <f>G35*H35</f>
        <v>0</v>
      </c>
      <c r="J35" s="804"/>
      <c r="L35" s="720"/>
      <c r="M35" s="724"/>
      <c r="N35" s="195" t="s">
        <v>11</v>
      </c>
      <c r="O35" s="31"/>
      <c r="P35" s="196">
        <v>1200</v>
      </c>
      <c r="Q35" s="722">
        <f t="shared" si="0"/>
        <v>0</v>
      </c>
      <c r="R35" s="723"/>
    </row>
    <row r="36" spans="2:18" s="194" customFormat="1" ht="24.75" customHeight="1" thickTop="1">
      <c r="B36" s="682"/>
      <c r="C36" s="686"/>
      <c r="D36" s="687"/>
      <c r="E36" s="704"/>
      <c r="F36" s="677"/>
      <c r="G36" s="643"/>
      <c r="H36" s="808"/>
      <c r="I36" s="595"/>
      <c r="J36" s="596"/>
      <c r="L36" s="785" t="s">
        <v>36</v>
      </c>
      <c r="M36" s="786"/>
      <c r="N36" s="787"/>
      <c r="O36" s="197">
        <f>SUM(O20:O35)</f>
        <v>0</v>
      </c>
      <c r="P36" s="198"/>
      <c r="Q36" s="788">
        <f>SUM(Q20:R35)</f>
        <v>0</v>
      </c>
      <c r="R36" s="789"/>
    </row>
    <row r="37" spans="2:18" s="199" customFormat="1" ht="24.75" customHeight="1">
      <c r="B37" s="682"/>
      <c r="C37" s="644" t="s">
        <v>86</v>
      </c>
      <c r="D37" s="646" t="s">
        <v>87</v>
      </c>
      <c r="E37" s="648"/>
      <c r="F37" s="650"/>
      <c r="G37" s="652">
        <f>SUM(E37:F38)</f>
        <v>0</v>
      </c>
      <c r="H37" s="807">
        <v>900</v>
      </c>
      <c r="I37" s="593">
        <f>G37*H37</f>
        <v>0</v>
      </c>
      <c r="J37" s="594"/>
      <c r="L37" s="605" t="s">
        <v>143</v>
      </c>
      <c r="M37" s="606"/>
      <c r="N37" s="607"/>
      <c r="O37" s="611" t="s">
        <v>912</v>
      </c>
      <c r="P37" s="612"/>
      <c r="Q37" s="584"/>
      <c r="R37" s="585"/>
    </row>
    <row r="38" spans="2:18" s="200" customFormat="1" ht="24.75" customHeight="1" thickBot="1">
      <c r="B38" s="682"/>
      <c r="C38" s="644"/>
      <c r="D38" s="647"/>
      <c r="E38" s="649"/>
      <c r="F38" s="651"/>
      <c r="G38" s="653"/>
      <c r="H38" s="808"/>
      <c r="I38" s="805"/>
      <c r="J38" s="806"/>
      <c r="L38" s="608"/>
      <c r="M38" s="609"/>
      <c r="N38" s="610"/>
      <c r="O38" s="597" t="s">
        <v>483</v>
      </c>
      <c r="P38" s="598"/>
      <c r="Q38" s="586"/>
      <c r="R38" s="587"/>
    </row>
    <row r="39" spans="2:18" s="189" customFormat="1" ht="24.75" customHeight="1">
      <c r="B39" s="682"/>
      <c r="C39" s="644"/>
      <c r="D39" s="647" t="s">
        <v>88</v>
      </c>
      <c r="E39" s="648"/>
      <c r="F39" s="650"/>
      <c r="G39" s="652">
        <f>SUM(E39:F40)</f>
        <v>0</v>
      </c>
      <c r="H39" s="809">
        <v>2400</v>
      </c>
      <c r="I39" s="593">
        <f>G39*H39</f>
        <v>0</v>
      </c>
      <c r="J39" s="594"/>
      <c r="L39" s="793" t="s">
        <v>144</v>
      </c>
      <c r="M39" s="794"/>
      <c r="N39" s="794"/>
      <c r="O39" s="794"/>
      <c r="P39" s="795"/>
      <c r="Q39" s="799">
        <f>Q36</f>
        <v>0</v>
      </c>
      <c r="R39" s="800"/>
    </row>
    <row r="40" spans="2:18" s="201" customFormat="1" ht="24.75" customHeight="1" thickBot="1">
      <c r="B40" s="683"/>
      <c r="C40" s="645"/>
      <c r="D40" s="654"/>
      <c r="E40" s="655"/>
      <c r="F40" s="706"/>
      <c r="G40" s="656"/>
      <c r="H40" s="808"/>
      <c r="I40" s="735"/>
      <c r="J40" s="736"/>
      <c r="L40" s="796"/>
      <c r="M40" s="797"/>
      <c r="N40" s="797"/>
      <c r="O40" s="797"/>
      <c r="P40" s="798"/>
      <c r="Q40" s="801"/>
      <c r="R40" s="802"/>
    </row>
    <row r="41" spans="2:18" s="202" customFormat="1" ht="24.75" customHeight="1" thickTop="1">
      <c r="B41" s="627" t="s">
        <v>89</v>
      </c>
      <c r="C41" s="628"/>
      <c r="D41" s="629"/>
      <c r="E41" s="636">
        <f>SUM(E35:E40)</f>
        <v>0</v>
      </c>
      <c r="F41" s="707">
        <f>SUM(F35:F40)</f>
        <v>0</v>
      </c>
      <c r="G41" s="657">
        <f>SUM(G35:G40)</f>
        <v>0</v>
      </c>
      <c r="H41" s="700"/>
      <c r="I41" s="573">
        <f>SUM(I35:J40)</f>
        <v>0</v>
      </c>
      <c r="J41" s="574"/>
      <c r="K41" s="389"/>
      <c r="L41" s="203"/>
      <c r="M41" s="203"/>
      <c r="N41" s="203"/>
      <c r="O41" s="203"/>
      <c r="P41" s="203"/>
      <c r="Q41" s="204"/>
      <c r="R41" s="204"/>
    </row>
    <row r="42" spans="2:18" s="201" customFormat="1" ht="24.75" customHeight="1" thickBot="1">
      <c r="B42" s="630"/>
      <c r="C42" s="631"/>
      <c r="D42" s="632"/>
      <c r="E42" s="637"/>
      <c r="F42" s="708"/>
      <c r="G42" s="642"/>
      <c r="H42" s="701"/>
      <c r="I42" s="575" t="s">
        <v>126</v>
      </c>
      <c r="J42" s="576"/>
      <c r="L42" s="205" t="s">
        <v>57</v>
      </c>
      <c r="M42" s="206"/>
      <c r="N42" s="206"/>
      <c r="O42" s="189"/>
      <c r="P42" s="189"/>
      <c r="Q42" s="189"/>
      <c r="R42" s="189"/>
    </row>
    <row r="43" spans="2:18" s="202" customFormat="1" ht="24.75" customHeight="1" thickBot="1">
      <c r="B43" s="630"/>
      <c r="C43" s="631"/>
      <c r="D43" s="632"/>
      <c r="E43" s="637"/>
      <c r="F43" s="708"/>
      <c r="G43" s="642"/>
      <c r="H43" s="702"/>
      <c r="I43" s="709">
        <f>IF((G41&gt;=1)*AND(I41&lt;1639000)*AND(I16=12),1639000,IF((G41&gt;=1)*AND(I41&lt;1639000)*AND(I16&gt;=1,I16&lt;=11),ROUNDDOWN(1639000/12,-2)*I16,0))</f>
        <v>0</v>
      </c>
      <c r="J43" s="710"/>
      <c r="K43" s="389"/>
      <c r="L43" s="768" t="s">
        <v>68</v>
      </c>
      <c r="M43" s="769" t="s">
        <v>8</v>
      </c>
      <c r="N43" s="769" t="s">
        <v>9</v>
      </c>
      <c r="O43" s="769" t="s">
        <v>119</v>
      </c>
      <c r="P43" s="771" t="s">
        <v>124</v>
      </c>
      <c r="Q43" s="773" t="s">
        <v>122</v>
      </c>
      <c r="R43" s="774"/>
    </row>
    <row r="44" spans="2:18" s="202" customFormat="1" ht="24.75" customHeight="1">
      <c r="B44" s="711" t="s">
        <v>90</v>
      </c>
      <c r="C44" s="712"/>
      <c r="D44" s="712"/>
      <c r="E44" s="688">
        <f>SUM(E32,E41)</f>
        <v>0</v>
      </c>
      <c r="F44" s="688">
        <f>SUM(F32,F41)</f>
        <v>0</v>
      </c>
      <c r="G44" s="691">
        <f>G32+G41</f>
        <v>0</v>
      </c>
      <c r="H44" s="591"/>
      <c r="I44" s="694">
        <f>IF(AND(I34=0,I43=0),I32+I41,IF(AND(I34=0,I43&gt;0),I32+I43,IF(AND(I34&gt;0,I43=0),I34+I41,I34+I43)))</f>
        <v>0</v>
      </c>
      <c r="J44" s="695"/>
      <c r="K44" s="389"/>
      <c r="L44" s="668"/>
      <c r="M44" s="770"/>
      <c r="N44" s="770"/>
      <c r="O44" s="770"/>
      <c r="P44" s="772"/>
      <c r="Q44" s="775"/>
      <c r="R44" s="776"/>
    </row>
    <row r="45" spans="2:18" s="202" customFormat="1" ht="24.75" customHeight="1">
      <c r="B45" s="713"/>
      <c r="C45" s="714"/>
      <c r="D45" s="714"/>
      <c r="E45" s="689"/>
      <c r="F45" s="689"/>
      <c r="G45" s="692"/>
      <c r="H45" s="591"/>
      <c r="I45" s="696"/>
      <c r="J45" s="697"/>
      <c r="K45" s="389"/>
      <c r="L45" s="669"/>
      <c r="M45" s="646"/>
      <c r="N45" s="646"/>
      <c r="O45" s="646"/>
      <c r="P45" s="728"/>
      <c r="Q45" s="777"/>
      <c r="R45" s="778"/>
    </row>
    <row r="46" spans="2:18" s="202" customFormat="1" ht="24.75" customHeight="1" thickBot="1">
      <c r="B46" s="715"/>
      <c r="C46" s="716"/>
      <c r="D46" s="716"/>
      <c r="E46" s="690"/>
      <c r="F46" s="690"/>
      <c r="G46" s="693"/>
      <c r="H46" s="592"/>
      <c r="I46" s="698"/>
      <c r="J46" s="699"/>
      <c r="K46" s="389"/>
      <c r="L46" s="617" t="s">
        <v>58</v>
      </c>
      <c r="M46" s="569" t="s">
        <v>65</v>
      </c>
      <c r="N46" s="190" t="s">
        <v>12</v>
      </c>
      <c r="O46" s="26"/>
      <c r="P46" s="191">
        <v>1600</v>
      </c>
      <c r="Q46" s="588">
        <f>O46*P46</f>
        <v>0</v>
      </c>
      <c r="R46" s="589"/>
    </row>
    <row r="47" spans="2:18" s="202" customFormat="1" ht="24.75" customHeight="1">
      <c r="B47" s="387"/>
      <c r="C47" s="387"/>
      <c r="D47" s="387"/>
      <c r="E47" s="207"/>
      <c r="F47" s="207"/>
      <c r="G47" s="208"/>
      <c r="H47" s="208"/>
      <c r="I47" s="386"/>
      <c r="J47" s="386"/>
      <c r="K47" s="389"/>
      <c r="L47" s="618"/>
      <c r="M47" s="569"/>
      <c r="N47" s="192" t="s">
        <v>11</v>
      </c>
      <c r="O47" s="27"/>
      <c r="P47" s="193">
        <v>3200</v>
      </c>
      <c r="Q47" s="567">
        <f t="shared" ref="Q47:Q61" si="1">O47*P47</f>
        <v>0</v>
      </c>
      <c r="R47" s="568"/>
    </row>
    <row r="48" spans="2:18" s="202" customFormat="1" ht="24.75" customHeight="1">
      <c r="B48" s="209" t="s">
        <v>132</v>
      </c>
      <c r="C48" s="210"/>
      <c r="D48" s="210"/>
      <c r="E48" s="210"/>
      <c r="F48" s="210"/>
      <c r="G48" s="210"/>
      <c r="H48" s="210"/>
      <c r="I48" s="211"/>
      <c r="J48" s="211"/>
      <c r="K48" s="389"/>
      <c r="L48" s="618"/>
      <c r="M48" s="569" t="s">
        <v>10</v>
      </c>
      <c r="N48" s="190" t="s">
        <v>12</v>
      </c>
      <c r="O48" s="26"/>
      <c r="P48" s="191">
        <v>800</v>
      </c>
      <c r="Q48" s="588">
        <f t="shared" si="1"/>
        <v>0</v>
      </c>
      <c r="R48" s="589"/>
    </row>
    <row r="49" spans="2:19" s="202" customFormat="1" ht="24.75" customHeight="1">
      <c r="B49" s="210"/>
      <c r="C49" s="210"/>
      <c r="D49" s="210"/>
      <c r="E49" s="210"/>
      <c r="F49" s="210"/>
      <c r="G49" s="210"/>
      <c r="H49" s="210"/>
      <c r="I49" s="211"/>
      <c r="J49" s="211"/>
      <c r="K49" s="389"/>
      <c r="L49" s="717"/>
      <c r="M49" s="569"/>
      <c r="N49" s="192" t="s">
        <v>11</v>
      </c>
      <c r="O49" s="27"/>
      <c r="P49" s="193">
        <v>1600</v>
      </c>
      <c r="Q49" s="567">
        <f t="shared" si="1"/>
        <v>0</v>
      </c>
      <c r="R49" s="568"/>
    </row>
    <row r="50" spans="2:19" s="202" customFormat="1" ht="24.75" customHeight="1">
      <c r="B50" s="212" t="s">
        <v>128</v>
      </c>
      <c r="C50" s="659" t="s">
        <v>130</v>
      </c>
      <c r="D50" s="659"/>
      <c r="E50" s="659"/>
      <c r="F50" s="659"/>
      <c r="G50" s="659"/>
      <c r="H50" s="659"/>
      <c r="I50" s="659"/>
      <c r="J50" s="659"/>
      <c r="K50" s="389"/>
      <c r="L50" s="590" t="s">
        <v>59</v>
      </c>
      <c r="M50" s="569" t="s">
        <v>65</v>
      </c>
      <c r="N50" s="190" t="s">
        <v>12</v>
      </c>
      <c r="O50" s="26"/>
      <c r="P50" s="191">
        <v>1600</v>
      </c>
      <c r="Q50" s="588">
        <f t="shared" si="1"/>
        <v>0</v>
      </c>
      <c r="R50" s="589"/>
    </row>
    <row r="51" spans="2:19" s="202" customFormat="1" ht="24.75" customHeight="1">
      <c r="C51" s="659"/>
      <c r="D51" s="659"/>
      <c r="E51" s="659"/>
      <c r="F51" s="659"/>
      <c r="G51" s="659"/>
      <c r="H51" s="659"/>
      <c r="I51" s="659"/>
      <c r="J51" s="659"/>
      <c r="K51" s="389"/>
      <c r="L51" s="590"/>
      <c r="M51" s="569"/>
      <c r="N51" s="192" t="s">
        <v>11</v>
      </c>
      <c r="O51" s="27"/>
      <c r="P51" s="193">
        <v>3200</v>
      </c>
      <c r="Q51" s="567">
        <f t="shared" si="1"/>
        <v>0</v>
      </c>
      <c r="R51" s="568"/>
    </row>
    <row r="52" spans="2:19" s="202" customFormat="1" ht="24.75" customHeight="1">
      <c r="B52" s="210"/>
      <c r="C52" s="659"/>
      <c r="D52" s="659"/>
      <c r="E52" s="659"/>
      <c r="F52" s="659"/>
      <c r="G52" s="659"/>
      <c r="H52" s="659"/>
      <c r="I52" s="659"/>
      <c r="J52" s="659"/>
      <c r="K52" s="389"/>
      <c r="L52" s="590"/>
      <c r="M52" s="569" t="s">
        <v>10</v>
      </c>
      <c r="N52" s="190" t="s">
        <v>12</v>
      </c>
      <c r="O52" s="26"/>
      <c r="P52" s="191">
        <v>800</v>
      </c>
      <c r="Q52" s="588">
        <f t="shared" si="1"/>
        <v>0</v>
      </c>
      <c r="R52" s="589"/>
    </row>
    <row r="53" spans="2:19" s="202" customFormat="1" ht="24.75" customHeight="1">
      <c r="B53" s="210"/>
      <c r="C53" s="210"/>
      <c r="D53" s="210"/>
      <c r="E53" s="210"/>
      <c r="F53" s="210"/>
      <c r="G53" s="210"/>
      <c r="H53" s="210"/>
      <c r="I53" s="211"/>
      <c r="J53" s="211"/>
      <c r="K53" s="389"/>
      <c r="L53" s="590"/>
      <c r="M53" s="569"/>
      <c r="N53" s="192" t="s">
        <v>11</v>
      </c>
      <c r="O53" s="27"/>
      <c r="P53" s="193">
        <v>1600</v>
      </c>
      <c r="Q53" s="567">
        <f t="shared" si="1"/>
        <v>0</v>
      </c>
      <c r="R53" s="568"/>
    </row>
    <row r="54" spans="2:19" s="202" customFormat="1" ht="24.75" customHeight="1">
      <c r="B54" s="212" t="s">
        <v>129</v>
      </c>
      <c r="C54" s="659" t="s">
        <v>131</v>
      </c>
      <c r="D54" s="659"/>
      <c r="E54" s="659"/>
      <c r="F54" s="659"/>
      <c r="G54" s="659"/>
      <c r="H54" s="659"/>
      <c r="I54" s="659"/>
      <c r="J54" s="659"/>
      <c r="K54" s="389"/>
      <c r="L54" s="590" t="s">
        <v>60</v>
      </c>
      <c r="M54" s="569" t="s">
        <v>65</v>
      </c>
      <c r="N54" s="190" t="s">
        <v>12</v>
      </c>
      <c r="O54" s="26"/>
      <c r="P54" s="191">
        <v>1600</v>
      </c>
      <c r="Q54" s="588">
        <f t="shared" si="1"/>
        <v>0</v>
      </c>
      <c r="R54" s="589"/>
    </row>
    <row r="55" spans="2:19" s="202" customFormat="1" ht="24.75" customHeight="1">
      <c r="B55" s="210"/>
      <c r="C55" s="659"/>
      <c r="D55" s="659"/>
      <c r="E55" s="659"/>
      <c r="F55" s="659"/>
      <c r="G55" s="659"/>
      <c r="H55" s="659"/>
      <c r="I55" s="659"/>
      <c r="J55" s="659"/>
      <c r="K55" s="389"/>
      <c r="L55" s="590"/>
      <c r="M55" s="569"/>
      <c r="N55" s="192" t="s">
        <v>11</v>
      </c>
      <c r="O55" s="27"/>
      <c r="P55" s="193">
        <v>3200</v>
      </c>
      <c r="Q55" s="567">
        <f t="shared" si="1"/>
        <v>0</v>
      </c>
      <c r="R55" s="568"/>
    </row>
    <row r="56" spans="2:19" s="202" customFormat="1" ht="24.75" customHeight="1">
      <c r="B56" s="213"/>
      <c r="C56" s="659"/>
      <c r="D56" s="659"/>
      <c r="E56" s="659"/>
      <c r="F56" s="659"/>
      <c r="G56" s="659"/>
      <c r="H56" s="659"/>
      <c r="I56" s="659"/>
      <c r="J56" s="659"/>
      <c r="K56" s="389"/>
      <c r="L56" s="590"/>
      <c r="M56" s="569" t="s">
        <v>10</v>
      </c>
      <c r="N56" s="190" t="s">
        <v>12</v>
      </c>
      <c r="O56" s="26"/>
      <c r="P56" s="191">
        <v>800</v>
      </c>
      <c r="Q56" s="588">
        <f t="shared" si="1"/>
        <v>0</v>
      </c>
      <c r="R56" s="589"/>
    </row>
    <row r="57" spans="2:19" s="202" customFormat="1" ht="24.75" customHeight="1">
      <c r="B57" s="790" t="s">
        <v>55</v>
      </c>
      <c r="C57" s="790"/>
      <c r="D57" s="790"/>
      <c r="E57" s="790"/>
      <c r="J57" s="211"/>
      <c r="K57" s="389"/>
      <c r="L57" s="590"/>
      <c r="M57" s="569"/>
      <c r="N57" s="192" t="s">
        <v>11</v>
      </c>
      <c r="O57" s="27"/>
      <c r="P57" s="193">
        <v>1600</v>
      </c>
      <c r="Q57" s="567">
        <f t="shared" si="1"/>
        <v>0</v>
      </c>
      <c r="R57" s="568"/>
    </row>
    <row r="58" spans="2:19" s="202" customFormat="1" ht="24.75" customHeight="1" thickBot="1">
      <c r="B58" s="790"/>
      <c r="C58" s="790"/>
      <c r="D58" s="790"/>
      <c r="E58" s="790"/>
      <c r="K58" s="389"/>
      <c r="L58" s="617" t="s">
        <v>125</v>
      </c>
      <c r="M58" s="569" t="s">
        <v>65</v>
      </c>
      <c r="N58" s="190" t="s">
        <v>12</v>
      </c>
      <c r="O58" s="26"/>
      <c r="P58" s="191">
        <v>1600</v>
      </c>
      <c r="Q58" s="588">
        <f t="shared" si="1"/>
        <v>0</v>
      </c>
      <c r="R58" s="589"/>
    </row>
    <row r="59" spans="2:19" s="202" customFormat="1" ht="24.75" customHeight="1">
      <c r="B59" s="203"/>
      <c r="C59" s="621"/>
      <c r="D59" s="622"/>
      <c r="E59" s="623"/>
      <c r="F59" s="579" t="s">
        <v>554</v>
      </c>
      <c r="G59" s="580"/>
      <c r="H59" s="580"/>
      <c r="I59" s="580"/>
      <c r="J59" s="580"/>
      <c r="K59" s="581"/>
      <c r="L59" s="618"/>
      <c r="M59" s="569"/>
      <c r="N59" s="192" t="s">
        <v>11</v>
      </c>
      <c r="O59" s="27"/>
      <c r="P59" s="193">
        <v>3200</v>
      </c>
      <c r="Q59" s="567">
        <f t="shared" si="1"/>
        <v>0</v>
      </c>
      <c r="R59" s="568"/>
    </row>
    <row r="60" spans="2:19" s="202" customFormat="1" ht="24.75" customHeight="1" thickBot="1">
      <c r="C60" s="624"/>
      <c r="D60" s="625"/>
      <c r="E60" s="626"/>
      <c r="F60" s="579"/>
      <c r="G60" s="580"/>
      <c r="H60" s="580"/>
      <c r="I60" s="580"/>
      <c r="J60" s="580"/>
      <c r="K60" s="581"/>
      <c r="L60" s="618"/>
      <c r="M60" s="569" t="s">
        <v>10</v>
      </c>
      <c r="N60" s="190" t="s">
        <v>12</v>
      </c>
      <c r="O60" s="26"/>
      <c r="P60" s="191">
        <v>800</v>
      </c>
      <c r="Q60" s="588">
        <f t="shared" si="1"/>
        <v>0</v>
      </c>
      <c r="R60" s="589"/>
    </row>
    <row r="61" spans="2:19" s="202" customFormat="1" ht="24.75" customHeight="1" thickBot="1">
      <c r="B61" s="383"/>
      <c r="K61" s="189"/>
      <c r="L61" s="619"/>
      <c r="M61" s="620"/>
      <c r="N61" s="214" t="s">
        <v>11</v>
      </c>
      <c r="O61" s="28"/>
      <c r="P61" s="215">
        <v>1600</v>
      </c>
      <c r="Q61" s="615">
        <f t="shared" si="1"/>
        <v>0</v>
      </c>
      <c r="R61" s="616"/>
    </row>
    <row r="62" spans="2:19" s="202" customFormat="1" ht="24.75" customHeight="1" thickTop="1">
      <c r="B62" s="383"/>
      <c r="K62" s="189"/>
      <c r="L62" s="570" t="s">
        <v>36</v>
      </c>
      <c r="M62" s="571"/>
      <c r="N62" s="572"/>
      <c r="O62" s="216">
        <f>SUM(O46:O61)</f>
        <v>0</v>
      </c>
      <c r="P62" s="217"/>
      <c r="Q62" s="613">
        <f>SUM(Q46:R61)</f>
        <v>0</v>
      </c>
      <c r="R62" s="614"/>
      <c r="S62" s="189"/>
    </row>
    <row r="63" spans="2:19" s="189" customFormat="1" ht="24.75" customHeight="1">
      <c r="B63" s="383"/>
      <c r="C63" s="203"/>
      <c r="D63" s="203"/>
      <c r="E63" s="203"/>
      <c r="F63" s="218"/>
      <c r="G63" s="219"/>
      <c r="H63" s="219"/>
      <c r="I63" s="219"/>
      <c r="J63" s="205"/>
      <c r="L63" s="605" t="s">
        <v>143</v>
      </c>
      <c r="M63" s="606"/>
      <c r="N63" s="607"/>
      <c r="O63" s="611" t="s">
        <v>912</v>
      </c>
      <c r="P63" s="612"/>
      <c r="Q63" s="584"/>
      <c r="R63" s="585"/>
      <c r="S63" s="201"/>
    </row>
    <row r="64" spans="2:19" s="201" customFormat="1" ht="24.75" customHeight="1" thickBot="1">
      <c r="B64" s="383"/>
      <c r="C64" s="203"/>
      <c r="D64" s="203"/>
      <c r="E64" s="203"/>
      <c r="F64" s="218"/>
      <c r="G64" s="219"/>
      <c r="H64" s="219"/>
      <c r="I64" s="219"/>
      <c r="J64" s="205"/>
      <c r="K64" s="189"/>
      <c r="L64" s="608"/>
      <c r="M64" s="609"/>
      <c r="N64" s="610"/>
      <c r="O64" s="597" t="s">
        <v>483</v>
      </c>
      <c r="P64" s="598"/>
      <c r="Q64" s="586"/>
      <c r="R64" s="587"/>
    </row>
    <row r="65" spans="2:19" s="201" customFormat="1" ht="24.75" customHeight="1">
      <c r="B65" s="383"/>
      <c r="C65" s="203"/>
      <c r="D65" s="203"/>
      <c r="E65" s="203"/>
      <c r="F65" s="218"/>
      <c r="G65" s="219"/>
      <c r="H65" s="219"/>
      <c r="I65" s="219"/>
      <c r="J65" s="205"/>
      <c r="K65" s="189"/>
      <c r="L65" s="793" t="s">
        <v>144</v>
      </c>
      <c r="M65" s="794"/>
      <c r="N65" s="794"/>
      <c r="O65" s="794"/>
      <c r="P65" s="795"/>
      <c r="Q65" s="799">
        <f>Q62</f>
        <v>0</v>
      </c>
      <c r="R65" s="800"/>
    </row>
    <row r="66" spans="2:19" s="201" customFormat="1" ht="24.75" customHeight="1" thickBot="1">
      <c r="B66" s="383"/>
      <c r="C66" s="203"/>
      <c r="D66" s="203"/>
      <c r="E66" s="203"/>
      <c r="F66" s="218"/>
      <c r="G66" s="219"/>
      <c r="H66" s="219"/>
      <c r="I66" s="219"/>
      <c r="J66" s="205"/>
      <c r="K66" s="189"/>
      <c r="L66" s="796"/>
      <c r="M66" s="797"/>
      <c r="N66" s="797"/>
      <c r="O66" s="797"/>
      <c r="P66" s="798"/>
      <c r="Q66" s="801"/>
      <c r="R66" s="802"/>
    </row>
    <row r="67" spans="2:19" s="201" customFormat="1" ht="24.75" customHeight="1">
      <c r="B67" s="383"/>
      <c r="C67" s="203"/>
      <c r="D67" s="203"/>
      <c r="E67" s="203"/>
      <c r="F67" s="218"/>
      <c r="G67" s="219"/>
      <c r="H67" s="219"/>
      <c r="I67" s="219"/>
      <c r="J67" s="205"/>
      <c r="K67" s="189"/>
      <c r="L67" s="220"/>
      <c r="M67" s="220"/>
      <c r="N67" s="220"/>
      <c r="O67" s="220"/>
      <c r="P67" s="220"/>
      <c r="Q67" s="221"/>
      <c r="R67" s="221"/>
    </row>
    <row r="68" spans="2:19" s="201" customFormat="1" ht="24.75" customHeight="1">
      <c r="B68" s="790" t="s">
        <v>69</v>
      </c>
      <c r="C68" s="790"/>
      <c r="D68" s="790"/>
      <c r="E68" s="790"/>
      <c r="F68" s="218"/>
      <c r="G68" s="219"/>
      <c r="H68" s="219"/>
      <c r="I68" s="219"/>
      <c r="J68" s="205"/>
      <c r="K68" s="189"/>
      <c r="L68" s="222"/>
      <c r="M68" s="222"/>
      <c r="N68" s="223"/>
      <c r="O68" s="189"/>
      <c r="P68" s="189"/>
      <c r="Q68" s="189"/>
      <c r="R68" s="202"/>
    </row>
    <row r="69" spans="2:19" s="201" customFormat="1" ht="24.75" customHeight="1">
      <c r="B69" s="790"/>
      <c r="C69" s="790"/>
      <c r="D69" s="790"/>
      <c r="E69" s="790"/>
      <c r="F69" s="206"/>
      <c r="K69" s="189"/>
      <c r="L69" s="222"/>
      <c r="M69" s="222"/>
      <c r="N69" s="222"/>
      <c r="O69" s="222"/>
      <c r="P69" s="222"/>
      <c r="Q69" s="223"/>
      <c r="R69" s="189"/>
    </row>
    <row r="70" spans="2:19" s="201" customFormat="1" ht="24.75" customHeight="1">
      <c r="B70" s="791" t="s">
        <v>42</v>
      </c>
      <c r="C70" s="756">
        <f>I44</f>
        <v>0</v>
      </c>
      <c r="D70" s="757"/>
      <c r="E70" s="757"/>
      <c r="F70" s="758"/>
      <c r="G70" s="224" t="s">
        <v>91</v>
      </c>
      <c r="H70" s="792" t="s">
        <v>485</v>
      </c>
      <c r="I70" s="756">
        <f>Q39+Q65</f>
        <v>0</v>
      </c>
      <c r="J70" s="757"/>
      <c r="K70" s="758"/>
      <c r="L70" s="224" t="s">
        <v>91</v>
      </c>
      <c r="M70" s="783" t="s">
        <v>61</v>
      </c>
      <c r="N70" s="756">
        <f>C59</f>
        <v>0</v>
      </c>
      <c r="O70" s="758"/>
      <c r="P70" s="225"/>
      <c r="Q70" s="224"/>
      <c r="R70" s="382"/>
      <c r="S70" s="226"/>
    </row>
    <row r="71" spans="2:19" s="201" customFormat="1" ht="24.75" customHeight="1">
      <c r="B71" s="791"/>
      <c r="C71" s="759"/>
      <c r="D71" s="760"/>
      <c r="E71" s="760"/>
      <c r="F71" s="761"/>
      <c r="G71" s="224"/>
      <c r="H71" s="792"/>
      <c r="I71" s="759"/>
      <c r="J71" s="760"/>
      <c r="K71" s="761"/>
      <c r="L71" s="224"/>
      <c r="M71" s="783"/>
      <c r="N71" s="759"/>
      <c r="O71" s="761"/>
      <c r="P71" s="225"/>
      <c r="Q71" s="224"/>
      <c r="R71" s="382"/>
      <c r="S71" s="226"/>
    </row>
    <row r="72" spans="2:19" s="226" customFormat="1" ht="24.75" customHeight="1" thickBot="1">
      <c r="B72" s="227"/>
      <c r="C72" s="225"/>
      <c r="D72" s="225"/>
      <c r="E72" s="225"/>
      <c r="F72" s="225"/>
      <c r="G72" s="224"/>
      <c r="H72" s="224"/>
      <c r="I72" s="389"/>
      <c r="J72" s="225"/>
      <c r="K72" s="225"/>
      <c r="L72" s="224"/>
      <c r="M72" s="382"/>
      <c r="N72" s="228"/>
      <c r="O72" s="225"/>
      <c r="P72" s="225"/>
      <c r="Q72" s="225"/>
      <c r="R72" s="229"/>
    </row>
    <row r="73" spans="2:19" s="226" customFormat="1" ht="24.75" customHeight="1">
      <c r="B73" s="227"/>
      <c r="C73" s="224" t="s">
        <v>91</v>
      </c>
      <c r="D73" s="782" t="s">
        <v>606</v>
      </c>
      <c r="E73" s="756">
        <f>IF(OR( '別表２ -② '!M42&gt;0,'別表２ -③ '!L40&gt;0),0,別紙１_特別支援児童加算分!V35)</f>
        <v>0</v>
      </c>
      <c r="F73" s="757"/>
      <c r="G73" s="758"/>
      <c r="H73" s="224" t="s">
        <v>91</v>
      </c>
      <c r="I73" s="783" t="s">
        <v>92</v>
      </c>
      <c r="J73" s="756">
        <f>IF(OR( '別表２ -② '!H44&gt;0,'別表２ -③ '!L42&gt;0),0,別紙２_待機児童の利用料減免!I25)</f>
        <v>0</v>
      </c>
      <c r="K73" s="757"/>
      <c r="L73" s="758"/>
      <c r="M73" s="382"/>
      <c r="N73" s="784" t="s">
        <v>93</v>
      </c>
      <c r="O73" s="762">
        <f>SUM(C70,I70,N70,E73,J73)</f>
        <v>0</v>
      </c>
      <c r="P73" s="763"/>
      <c r="Q73" s="763"/>
      <c r="R73" s="764"/>
    </row>
    <row r="74" spans="2:19" s="226" customFormat="1" ht="25.5" customHeight="1" thickBot="1">
      <c r="B74" s="230"/>
      <c r="C74" s="231"/>
      <c r="D74" s="782"/>
      <c r="E74" s="759"/>
      <c r="F74" s="760"/>
      <c r="G74" s="761"/>
      <c r="I74" s="783"/>
      <c r="J74" s="759"/>
      <c r="K74" s="760"/>
      <c r="L74" s="761"/>
      <c r="M74" s="232"/>
      <c r="N74" s="784"/>
      <c r="O74" s="765"/>
      <c r="P74" s="766"/>
      <c r="Q74" s="766"/>
      <c r="R74" s="767"/>
    </row>
    <row r="75" spans="2:19" s="226" customFormat="1" ht="25.5" customHeight="1">
      <c r="B75" s="231"/>
      <c r="C75" s="231"/>
      <c r="D75" s="231"/>
      <c r="E75" s="231"/>
      <c r="L75" s="232"/>
      <c r="M75" s="232"/>
      <c r="N75" s="232"/>
      <c r="O75" s="233"/>
      <c r="P75" s="233"/>
      <c r="S75" s="234"/>
    </row>
    <row r="76" spans="2:19" s="234" customFormat="1" ht="18.75">
      <c r="B76" s="231"/>
      <c r="C76" s="226"/>
      <c r="D76" s="226"/>
      <c r="E76" s="226"/>
      <c r="F76" s="226"/>
      <c r="G76" s="226"/>
      <c r="H76" s="226"/>
      <c r="I76" s="226"/>
      <c r="J76" s="226"/>
      <c r="K76" s="226"/>
      <c r="L76" s="232"/>
      <c r="M76" s="232"/>
      <c r="N76" s="232"/>
      <c r="O76" s="233"/>
      <c r="P76" s="233"/>
      <c r="Q76" s="226"/>
      <c r="R76" s="226"/>
    </row>
    <row r="77" spans="2:19" s="234" customFormat="1" ht="18.75">
      <c r="B77" s="231"/>
      <c r="C77" s="226"/>
      <c r="D77" s="226"/>
      <c r="E77" s="226"/>
      <c r="F77" s="226"/>
      <c r="G77" s="226"/>
      <c r="H77" s="226"/>
      <c r="I77" s="226"/>
      <c r="J77" s="226"/>
      <c r="K77" s="226"/>
      <c r="L77" s="232"/>
      <c r="M77" s="232"/>
      <c r="N77" s="232"/>
      <c r="O77" s="233"/>
      <c r="P77" s="233"/>
      <c r="Q77" s="226"/>
      <c r="R77" s="226"/>
    </row>
    <row r="78" spans="2:19" s="234" customFormat="1" ht="18.75">
      <c r="B78" s="231"/>
      <c r="C78" s="232"/>
      <c r="D78" s="232"/>
      <c r="E78" s="232"/>
      <c r="F78" s="226"/>
      <c r="G78" s="226"/>
      <c r="H78" s="226"/>
      <c r="I78" s="226"/>
      <c r="J78" s="226"/>
      <c r="K78" s="226"/>
      <c r="L78" s="232"/>
      <c r="M78" s="232"/>
      <c r="N78" s="232"/>
      <c r="O78" s="233"/>
      <c r="P78" s="233"/>
      <c r="Q78" s="226"/>
      <c r="R78" s="226"/>
    </row>
    <row r="79" spans="2:19" s="234" customFormat="1" ht="28.5">
      <c r="C79" s="203"/>
      <c r="D79" s="203"/>
      <c r="E79" s="203"/>
      <c r="F79" s="203"/>
      <c r="G79" s="218"/>
      <c r="H79" s="218"/>
      <c r="L79" s="259"/>
      <c r="M79" s="259"/>
      <c r="N79" s="259"/>
      <c r="O79" s="260"/>
      <c r="P79" s="260"/>
    </row>
    <row r="80" spans="2:19" s="234" customFormat="1" ht="28.5">
      <c r="B80" s="202"/>
      <c r="C80" s="203"/>
      <c r="D80" s="203"/>
      <c r="E80" s="203"/>
      <c r="F80" s="203"/>
      <c r="G80" s="218"/>
      <c r="H80" s="218"/>
      <c r="L80" s="259"/>
      <c r="M80" s="259"/>
      <c r="N80" s="259"/>
      <c r="O80" s="260"/>
      <c r="P80" s="260"/>
    </row>
    <row r="81" spans="2:16" s="234" customFormat="1" ht="28.5">
      <c r="B81" s="202"/>
      <c r="C81" s="203"/>
      <c r="D81" s="203"/>
      <c r="E81" s="203"/>
      <c r="F81" s="203"/>
      <c r="G81" s="218"/>
      <c r="H81" s="218"/>
      <c r="I81" s="189"/>
      <c r="L81" s="259"/>
      <c r="M81" s="259"/>
      <c r="N81" s="259"/>
      <c r="O81" s="260"/>
      <c r="P81" s="260"/>
    </row>
    <row r="82" spans="2:16" s="234" customFormat="1" ht="28.5">
      <c r="B82" s="209"/>
      <c r="C82" s="203"/>
      <c r="D82" s="203"/>
      <c r="E82" s="203"/>
      <c r="F82" s="203"/>
      <c r="G82" s="218"/>
      <c r="H82" s="218"/>
      <c r="I82" s="189"/>
      <c r="L82" s="259"/>
      <c r="M82" s="259"/>
      <c r="N82" s="259"/>
      <c r="O82" s="260"/>
      <c r="P82" s="260"/>
    </row>
    <row r="83" spans="2:16" s="234" customFormat="1" ht="28.5">
      <c r="B83" s="209"/>
      <c r="C83" s="203"/>
      <c r="D83" s="203"/>
      <c r="E83" s="203"/>
      <c r="F83" s="203"/>
      <c r="G83" s="218"/>
      <c r="H83" s="218"/>
      <c r="L83" s="259"/>
      <c r="M83" s="259"/>
      <c r="N83" s="259"/>
      <c r="O83" s="260"/>
      <c r="P83" s="260"/>
    </row>
    <row r="84" spans="2:16" s="234" customFormat="1" ht="28.5">
      <c r="B84" s="209"/>
      <c r="C84" s="203"/>
      <c r="D84" s="203"/>
      <c r="E84" s="203"/>
      <c r="F84" s="203"/>
      <c r="G84" s="218"/>
      <c r="H84" s="218"/>
      <c r="L84" s="259"/>
      <c r="M84" s="259"/>
      <c r="N84" s="259"/>
      <c r="O84" s="260"/>
      <c r="P84" s="260"/>
    </row>
    <row r="85" spans="2:16" s="234" customFormat="1">
      <c r="C85" s="259"/>
      <c r="D85" s="259"/>
      <c r="E85" s="259"/>
      <c r="F85" s="259"/>
      <c r="L85" s="259"/>
      <c r="M85" s="259"/>
      <c r="N85" s="259"/>
      <c r="O85" s="260"/>
      <c r="P85" s="260"/>
    </row>
    <row r="86" spans="2:16" s="234" customFormat="1">
      <c r="C86" s="259"/>
      <c r="D86" s="259"/>
      <c r="E86" s="259"/>
      <c r="F86" s="259"/>
      <c r="L86" s="259"/>
      <c r="M86" s="259"/>
      <c r="N86" s="259"/>
      <c r="O86" s="260"/>
      <c r="P86" s="260"/>
    </row>
    <row r="87" spans="2:16" s="234" customFormat="1">
      <c r="C87" s="259"/>
      <c r="D87" s="259"/>
      <c r="E87" s="259"/>
      <c r="F87" s="259"/>
      <c r="L87" s="259"/>
      <c r="M87" s="259"/>
      <c r="N87" s="259"/>
      <c r="O87" s="260"/>
      <c r="P87" s="260"/>
    </row>
    <row r="88" spans="2:16" s="234" customFormat="1">
      <c r="C88" s="259"/>
      <c r="D88" s="259"/>
      <c r="E88" s="259"/>
      <c r="F88" s="259"/>
      <c r="L88" s="259"/>
      <c r="M88" s="259"/>
      <c r="N88" s="259"/>
      <c r="O88" s="260"/>
      <c r="P88" s="260"/>
    </row>
    <row r="89" spans="2:16" s="234" customFormat="1">
      <c r="C89" s="259"/>
      <c r="D89" s="259"/>
      <c r="E89" s="259"/>
      <c r="F89" s="259"/>
      <c r="L89" s="259"/>
      <c r="M89" s="259"/>
      <c r="N89" s="259"/>
      <c r="O89" s="260"/>
      <c r="P89" s="260"/>
    </row>
    <row r="90" spans="2:16" s="234" customFormat="1">
      <c r="C90" s="259"/>
      <c r="D90" s="259"/>
      <c r="E90" s="259"/>
      <c r="F90" s="259"/>
      <c r="L90" s="259"/>
      <c r="M90" s="259"/>
      <c r="N90" s="259"/>
      <c r="O90" s="260"/>
      <c r="P90" s="260"/>
    </row>
    <row r="91" spans="2:16" s="234" customFormat="1">
      <c r="C91" s="259"/>
      <c r="D91" s="259"/>
      <c r="E91" s="259"/>
      <c r="F91" s="259"/>
      <c r="L91" s="259"/>
      <c r="M91" s="259"/>
      <c r="N91" s="259"/>
      <c r="O91" s="260"/>
      <c r="P91" s="260"/>
    </row>
    <row r="92" spans="2:16" s="234" customFormat="1">
      <c r="C92" s="259"/>
      <c r="D92" s="259"/>
      <c r="E92" s="259"/>
      <c r="F92" s="259"/>
      <c r="L92" s="259"/>
      <c r="M92" s="259"/>
      <c r="N92" s="259"/>
      <c r="O92" s="260"/>
      <c r="P92" s="260"/>
    </row>
    <row r="93" spans="2:16" s="234" customFormat="1">
      <c r="C93" s="259"/>
      <c r="D93" s="259"/>
      <c r="E93" s="259"/>
      <c r="F93" s="259"/>
      <c r="L93" s="259"/>
      <c r="M93" s="259"/>
      <c r="N93" s="259"/>
      <c r="O93" s="260"/>
      <c r="P93" s="260"/>
    </row>
    <row r="94" spans="2:16" s="234" customFormat="1">
      <c r="C94" s="259"/>
      <c r="D94" s="259"/>
      <c r="E94" s="259"/>
      <c r="F94" s="259"/>
      <c r="L94" s="259"/>
      <c r="M94" s="259"/>
      <c r="N94" s="259"/>
      <c r="O94" s="260"/>
      <c r="P94" s="260"/>
    </row>
    <row r="95" spans="2:16" s="234" customFormat="1">
      <c r="C95" s="259"/>
      <c r="D95" s="259"/>
      <c r="E95" s="259"/>
      <c r="F95" s="259"/>
      <c r="L95" s="259"/>
      <c r="M95" s="259"/>
      <c r="N95" s="259"/>
      <c r="O95" s="260"/>
      <c r="P95" s="260"/>
    </row>
    <row r="96" spans="2:16" s="234" customFormat="1">
      <c r="C96" s="259"/>
      <c r="D96" s="259"/>
      <c r="E96" s="259"/>
      <c r="F96" s="259"/>
      <c r="L96" s="259"/>
      <c r="M96" s="259"/>
      <c r="N96" s="259"/>
      <c r="O96" s="260"/>
      <c r="P96" s="260"/>
    </row>
    <row r="97" spans="3:16" s="234" customFormat="1">
      <c r="C97" s="259"/>
      <c r="D97" s="259"/>
      <c r="E97" s="259"/>
      <c r="F97" s="259"/>
      <c r="L97" s="259"/>
      <c r="M97" s="259"/>
      <c r="N97" s="259"/>
      <c r="O97" s="260"/>
      <c r="P97" s="260"/>
    </row>
    <row r="98" spans="3:16" s="234" customFormat="1">
      <c r="C98" s="259"/>
      <c r="D98" s="259"/>
      <c r="E98" s="259"/>
      <c r="F98" s="259"/>
      <c r="L98" s="259"/>
      <c r="M98" s="259"/>
      <c r="N98" s="259"/>
      <c r="O98" s="260"/>
      <c r="P98" s="260"/>
    </row>
    <row r="99" spans="3:16" s="234" customFormat="1">
      <c r="C99" s="259"/>
      <c r="D99" s="259"/>
      <c r="E99" s="259"/>
      <c r="F99" s="259"/>
      <c r="L99" s="259"/>
      <c r="M99" s="259"/>
      <c r="N99" s="259"/>
      <c r="O99" s="260"/>
      <c r="P99" s="260"/>
    </row>
    <row r="100" spans="3:16" s="234" customFormat="1">
      <c r="C100" s="259"/>
      <c r="D100" s="259"/>
      <c r="E100" s="259"/>
      <c r="F100" s="259"/>
      <c r="L100" s="259"/>
      <c r="M100" s="259"/>
      <c r="N100" s="259"/>
      <c r="O100" s="260"/>
      <c r="P100" s="260"/>
    </row>
    <row r="101" spans="3:16" s="234" customFormat="1">
      <c r="C101" s="259"/>
      <c r="D101" s="259"/>
      <c r="E101" s="259"/>
      <c r="F101" s="259"/>
      <c r="L101" s="259"/>
      <c r="M101" s="259"/>
      <c r="N101" s="259"/>
      <c r="O101" s="260"/>
      <c r="P101" s="260"/>
    </row>
    <row r="102" spans="3:16" s="234" customFormat="1">
      <c r="C102" s="259"/>
      <c r="D102" s="259"/>
      <c r="E102" s="259"/>
      <c r="F102" s="259"/>
      <c r="L102" s="259"/>
      <c r="M102" s="259"/>
      <c r="N102" s="259"/>
      <c r="O102" s="260"/>
      <c r="P102" s="260"/>
    </row>
    <row r="103" spans="3:16" s="234" customFormat="1">
      <c r="C103" s="259"/>
      <c r="D103" s="259"/>
      <c r="E103" s="259"/>
      <c r="F103" s="259"/>
      <c r="L103" s="259"/>
      <c r="M103" s="259"/>
      <c r="N103" s="259"/>
      <c r="O103" s="260"/>
      <c r="P103" s="260"/>
    </row>
    <row r="104" spans="3:16" s="234" customFormat="1">
      <c r="C104" s="259"/>
      <c r="D104" s="259"/>
      <c r="E104" s="259"/>
      <c r="F104" s="259"/>
      <c r="L104" s="259"/>
      <c r="M104" s="259"/>
      <c r="N104" s="259"/>
      <c r="O104" s="260"/>
      <c r="P104" s="260"/>
    </row>
    <row r="105" spans="3:16" s="234" customFormat="1">
      <c r="C105" s="259"/>
      <c r="D105" s="259"/>
      <c r="E105" s="259"/>
      <c r="F105" s="259"/>
      <c r="L105" s="259"/>
      <c r="M105" s="259"/>
      <c r="N105" s="259"/>
      <c r="O105" s="260"/>
      <c r="P105" s="260"/>
    </row>
    <row r="106" spans="3:16" s="234" customFormat="1">
      <c r="C106" s="259"/>
      <c r="D106" s="259"/>
      <c r="E106" s="259"/>
      <c r="F106" s="259"/>
      <c r="L106" s="259"/>
      <c r="M106" s="259"/>
      <c r="N106" s="259"/>
      <c r="O106" s="260"/>
      <c r="P106" s="260"/>
    </row>
    <row r="107" spans="3:16" s="234" customFormat="1">
      <c r="C107" s="259"/>
      <c r="D107" s="259"/>
      <c r="E107" s="259"/>
      <c r="F107" s="259"/>
      <c r="L107" s="259"/>
      <c r="M107" s="259"/>
      <c r="N107" s="259"/>
      <c r="O107" s="260"/>
      <c r="P107" s="260"/>
    </row>
    <row r="108" spans="3:16" s="234" customFormat="1">
      <c r="C108" s="259"/>
      <c r="D108" s="259"/>
      <c r="E108" s="259"/>
      <c r="F108" s="259"/>
      <c r="L108" s="259"/>
      <c r="M108" s="259"/>
      <c r="N108" s="259"/>
      <c r="O108" s="260"/>
      <c r="P108" s="260"/>
    </row>
    <row r="109" spans="3:16" s="234" customFormat="1">
      <c r="C109" s="259"/>
      <c r="D109" s="259"/>
      <c r="E109" s="259"/>
      <c r="F109" s="259"/>
      <c r="L109" s="259"/>
      <c r="M109" s="259"/>
      <c r="N109" s="259"/>
      <c r="O109" s="260"/>
      <c r="P109" s="260"/>
    </row>
    <row r="110" spans="3:16" s="234" customFormat="1">
      <c r="C110" s="259"/>
      <c r="D110" s="259"/>
      <c r="E110" s="259"/>
      <c r="F110" s="259"/>
      <c r="L110" s="259"/>
      <c r="M110" s="259"/>
      <c r="N110" s="259"/>
      <c r="O110" s="260"/>
      <c r="P110" s="260"/>
    </row>
    <row r="111" spans="3:16" s="234" customFormat="1">
      <c r="C111" s="259"/>
      <c r="D111" s="259"/>
      <c r="E111" s="259"/>
      <c r="F111" s="259"/>
      <c r="L111" s="259"/>
      <c r="M111" s="259"/>
      <c r="N111" s="259"/>
      <c r="O111" s="260"/>
      <c r="P111" s="260"/>
    </row>
    <row r="112" spans="3:16" s="234" customFormat="1">
      <c r="C112" s="259"/>
      <c r="D112" s="259"/>
      <c r="E112" s="259"/>
      <c r="F112" s="259"/>
      <c r="L112" s="259"/>
      <c r="M112" s="259"/>
      <c r="N112" s="259"/>
      <c r="O112" s="260"/>
      <c r="P112" s="260"/>
    </row>
    <row r="113" spans="3:16" s="234" customFormat="1">
      <c r="C113" s="259"/>
      <c r="D113" s="259"/>
      <c r="E113" s="259"/>
      <c r="F113" s="259"/>
      <c r="L113" s="259"/>
      <c r="M113" s="259"/>
      <c r="N113" s="259"/>
      <c r="O113" s="260"/>
      <c r="P113" s="260"/>
    </row>
    <row r="114" spans="3:16" s="234" customFormat="1">
      <c r="C114" s="259"/>
      <c r="D114" s="259"/>
      <c r="E114" s="259"/>
      <c r="F114" s="259"/>
      <c r="L114" s="259"/>
      <c r="M114" s="259"/>
      <c r="N114" s="259"/>
      <c r="O114" s="260"/>
      <c r="P114" s="260"/>
    </row>
    <row r="115" spans="3:16" s="234" customFormat="1">
      <c r="C115" s="259"/>
      <c r="D115" s="259"/>
      <c r="E115" s="259"/>
      <c r="F115" s="259"/>
      <c r="L115" s="259"/>
      <c r="M115" s="259"/>
      <c r="N115" s="259"/>
      <c r="O115" s="260"/>
      <c r="P115" s="260"/>
    </row>
    <row r="116" spans="3:16" s="234" customFormat="1">
      <c r="C116" s="259"/>
      <c r="D116" s="259"/>
      <c r="E116" s="259"/>
      <c r="F116" s="259"/>
      <c r="L116" s="259"/>
      <c r="M116" s="259"/>
      <c r="N116" s="259"/>
      <c r="O116" s="260"/>
      <c r="P116" s="260"/>
    </row>
    <row r="117" spans="3:16" s="234" customFormat="1">
      <c r="C117" s="259"/>
      <c r="D117" s="259"/>
      <c r="E117" s="259"/>
      <c r="F117" s="259"/>
      <c r="L117" s="259"/>
      <c r="M117" s="259"/>
      <c r="N117" s="259"/>
      <c r="O117" s="260"/>
      <c r="P117" s="260"/>
    </row>
    <row r="118" spans="3:16" s="234" customFormat="1">
      <c r="C118" s="259"/>
      <c r="D118" s="259"/>
      <c r="E118" s="259"/>
      <c r="F118" s="259"/>
      <c r="L118" s="259"/>
      <c r="M118" s="259"/>
      <c r="N118" s="259"/>
      <c r="O118" s="260"/>
      <c r="P118" s="260"/>
    </row>
    <row r="119" spans="3:16" s="234" customFormat="1">
      <c r="C119" s="259"/>
      <c r="D119" s="259"/>
      <c r="E119" s="259"/>
      <c r="F119" s="259"/>
      <c r="L119" s="259"/>
      <c r="M119" s="259"/>
      <c r="N119" s="259"/>
      <c r="O119" s="260"/>
      <c r="P119" s="260"/>
    </row>
    <row r="120" spans="3:16" s="234" customFormat="1">
      <c r="C120" s="259"/>
      <c r="D120" s="259"/>
      <c r="E120" s="259"/>
      <c r="F120" s="259"/>
      <c r="L120" s="259"/>
      <c r="M120" s="259"/>
      <c r="N120" s="259"/>
      <c r="O120" s="260"/>
      <c r="P120" s="260"/>
    </row>
    <row r="121" spans="3:16" s="234" customFormat="1">
      <c r="C121" s="259"/>
      <c r="D121" s="259"/>
      <c r="E121" s="259"/>
      <c r="F121" s="259"/>
      <c r="L121" s="259"/>
      <c r="M121" s="259"/>
      <c r="N121" s="259"/>
      <c r="O121" s="260"/>
      <c r="P121" s="260"/>
    </row>
    <row r="122" spans="3:16" s="234" customFormat="1">
      <c r="C122" s="259"/>
      <c r="D122" s="259"/>
      <c r="E122" s="259"/>
      <c r="F122" s="259"/>
      <c r="L122" s="259"/>
      <c r="M122" s="259"/>
      <c r="N122" s="259"/>
      <c r="O122" s="260"/>
      <c r="P122" s="260"/>
    </row>
    <row r="123" spans="3:16" s="234" customFormat="1">
      <c r="C123" s="259"/>
      <c r="D123" s="259"/>
      <c r="E123" s="259"/>
      <c r="F123" s="259"/>
      <c r="L123" s="259"/>
      <c r="M123" s="259"/>
      <c r="N123" s="259"/>
      <c r="O123" s="260"/>
      <c r="P123" s="260"/>
    </row>
    <row r="124" spans="3:16" s="234" customFormat="1">
      <c r="C124" s="259"/>
      <c r="D124" s="259"/>
      <c r="E124" s="259"/>
      <c r="F124" s="259"/>
      <c r="L124" s="259"/>
      <c r="M124" s="259"/>
      <c r="N124" s="259"/>
      <c r="O124" s="260"/>
      <c r="P124" s="260"/>
    </row>
    <row r="125" spans="3:16" s="234" customFormat="1">
      <c r="C125" s="259"/>
      <c r="D125" s="259"/>
      <c r="E125" s="259"/>
      <c r="F125" s="259"/>
      <c r="L125" s="259"/>
      <c r="M125" s="259"/>
      <c r="N125" s="259"/>
      <c r="O125" s="260"/>
      <c r="P125" s="260"/>
    </row>
    <row r="126" spans="3:16" s="234" customFormat="1">
      <c r="C126" s="259"/>
      <c r="D126" s="259"/>
      <c r="E126" s="259"/>
      <c r="F126" s="259"/>
      <c r="L126" s="259"/>
      <c r="M126" s="259"/>
      <c r="N126" s="259"/>
      <c r="O126" s="260"/>
      <c r="P126" s="260"/>
    </row>
    <row r="127" spans="3:16" s="234" customFormat="1">
      <c r="C127" s="259"/>
      <c r="D127" s="259"/>
      <c r="E127" s="259"/>
      <c r="F127" s="259"/>
      <c r="L127" s="259"/>
      <c r="M127" s="259"/>
      <c r="N127" s="259"/>
      <c r="O127" s="260"/>
      <c r="P127" s="260"/>
    </row>
    <row r="128" spans="3:16" s="234" customFormat="1">
      <c r="C128" s="259"/>
      <c r="D128" s="259"/>
      <c r="E128" s="259"/>
      <c r="F128" s="259"/>
      <c r="L128" s="259"/>
      <c r="M128" s="259"/>
      <c r="N128" s="259"/>
      <c r="O128" s="260"/>
      <c r="P128" s="260"/>
    </row>
    <row r="129" spans="2:19" s="234" customFormat="1">
      <c r="C129" s="259"/>
      <c r="D129" s="259"/>
      <c r="E129" s="259"/>
      <c r="F129" s="259"/>
      <c r="L129" s="259"/>
      <c r="M129" s="259"/>
      <c r="N129" s="259"/>
      <c r="O129" s="260"/>
      <c r="P129" s="260"/>
    </row>
    <row r="130" spans="2:19" s="234" customFormat="1">
      <c r="C130" s="259"/>
      <c r="D130" s="259"/>
      <c r="E130" s="259"/>
      <c r="F130" s="259"/>
      <c r="L130" s="259"/>
      <c r="M130" s="259"/>
      <c r="N130" s="259"/>
      <c r="O130" s="260"/>
      <c r="P130" s="260"/>
    </row>
    <row r="131" spans="2:19" s="234" customFormat="1">
      <c r="C131" s="259"/>
      <c r="D131" s="259"/>
      <c r="E131" s="259"/>
      <c r="F131" s="259"/>
      <c r="L131" s="259"/>
      <c r="M131" s="259"/>
      <c r="N131" s="259"/>
      <c r="O131" s="260"/>
      <c r="P131" s="260"/>
    </row>
    <row r="132" spans="2:19" s="234" customFormat="1">
      <c r="C132" s="259"/>
      <c r="D132" s="259"/>
      <c r="E132" s="259"/>
      <c r="F132" s="259"/>
      <c r="L132" s="259"/>
      <c r="M132" s="259"/>
      <c r="N132" s="259"/>
      <c r="O132" s="260"/>
      <c r="P132" s="260"/>
    </row>
    <row r="133" spans="2:19" s="234" customFormat="1">
      <c r="C133" s="259"/>
      <c r="D133" s="259"/>
      <c r="E133" s="259"/>
      <c r="F133" s="259"/>
      <c r="L133" s="259"/>
      <c r="M133" s="259"/>
      <c r="N133" s="259"/>
      <c r="O133" s="260"/>
      <c r="P133" s="260"/>
    </row>
    <row r="134" spans="2:19" s="234" customFormat="1">
      <c r="C134" s="259"/>
      <c r="D134" s="259"/>
      <c r="E134" s="259"/>
      <c r="F134" s="259"/>
      <c r="L134" s="259"/>
      <c r="M134" s="259"/>
      <c r="N134" s="259"/>
      <c r="O134" s="260"/>
      <c r="P134" s="260"/>
    </row>
    <row r="135" spans="2:19" s="234" customFormat="1">
      <c r="C135" s="259"/>
      <c r="D135" s="259"/>
      <c r="E135" s="259"/>
      <c r="F135" s="259"/>
      <c r="L135" s="259"/>
      <c r="M135" s="259"/>
      <c r="N135" s="259"/>
      <c r="O135" s="260"/>
      <c r="P135" s="260"/>
    </row>
    <row r="136" spans="2:19" s="234" customFormat="1">
      <c r="C136" s="259"/>
      <c r="D136" s="259"/>
      <c r="E136" s="259"/>
      <c r="F136" s="259"/>
      <c r="L136" s="259"/>
      <c r="M136" s="259"/>
      <c r="N136" s="259"/>
      <c r="O136" s="260"/>
      <c r="P136" s="260"/>
    </row>
    <row r="137" spans="2:19" s="234" customFormat="1">
      <c r="C137" s="259"/>
      <c r="D137" s="259"/>
      <c r="E137" s="259"/>
      <c r="F137" s="259"/>
      <c r="L137" s="259"/>
      <c r="M137" s="259"/>
      <c r="N137" s="259"/>
      <c r="O137" s="260"/>
      <c r="P137" s="260"/>
    </row>
    <row r="138" spans="2:19" s="234" customFormat="1">
      <c r="C138" s="259"/>
      <c r="D138" s="259"/>
      <c r="E138" s="259"/>
      <c r="F138" s="259"/>
      <c r="L138" s="259"/>
      <c r="M138" s="259"/>
      <c r="N138" s="259"/>
      <c r="O138" s="260"/>
      <c r="P138" s="260"/>
    </row>
    <row r="139" spans="2:19" s="234" customFormat="1">
      <c r="C139" s="259"/>
      <c r="D139" s="259"/>
      <c r="E139" s="259"/>
      <c r="F139" s="259"/>
      <c r="L139" s="259"/>
      <c r="M139" s="259"/>
      <c r="N139" s="259"/>
      <c r="O139" s="260"/>
      <c r="P139" s="260"/>
    </row>
    <row r="140" spans="2:19" s="234" customFormat="1">
      <c r="C140" s="259"/>
      <c r="D140" s="259"/>
      <c r="E140" s="259"/>
      <c r="F140" s="259"/>
      <c r="L140" s="259"/>
      <c r="M140" s="259"/>
      <c r="N140" s="259"/>
      <c r="O140" s="260"/>
      <c r="P140" s="260"/>
      <c r="S140" s="153"/>
    </row>
    <row r="141" spans="2:19">
      <c r="B141" s="234"/>
      <c r="C141" s="259"/>
      <c r="D141" s="259"/>
      <c r="E141" s="259"/>
      <c r="F141" s="259"/>
      <c r="G141" s="234"/>
      <c r="H141" s="234"/>
      <c r="I141" s="234"/>
      <c r="J141" s="234"/>
      <c r="K141" s="234"/>
      <c r="L141" s="259"/>
      <c r="M141" s="259"/>
      <c r="N141" s="259"/>
      <c r="O141" s="260"/>
      <c r="P141" s="260"/>
      <c r="Q141" s="234"/>
      <c r="R141" s="234"/>
    </row>
    <row r="142" spans="2:19">
      <c r="B142" s="234"/>
      <c r="C142" s="259"/>
      <c r="D142" s="259"/>
      <c r="E142" s="259"/>
      <c r="F142" s="259"/>
      <c r="G142" s="234"/>
      <c r="H142" s="234"/>
      <c r="I142" s="234"/>
      <c r="J142" s="234"/>
      <c r="R142" s="234"/>
    </row>
    <row r="143" spans="2:19">
      <c r="R143" s="234"/>
    </row>
  </sheetData>
  <sheetProtection password="C016" sheet="1" objects="1" scenarios="1"/>
  <mergeCells count="220">
    <mergeCell ref="D73:D74"/>
    <mergeCell ref="E73:G74"/>
    <mergeCell ref="I73:I74"/>
    <mergeCell ref="N73:N74"/>
    <mergeCell ref="L36:N36"/>
    <mergeCell ref="Q36:R36"/>
    <mergeCell ref="B57:E58"/>
    <mergeCell ref="B68:E69"/>
    <mergeCell ref="C70:F71"/>
    <mergeCell ref="B70:B71"/>
    <mergeCell ref="H70:H71"/>
    <mergeCell ref="M70:M71"/>
    <mergeCell ref="N70:O71"/>
    <mergeCell ref="I70:K71"/>
    <mergeCell ref="L39:P40"/>
    <mergeCell ref="Q39:R40"/>
    <mergeCell ref="L65:P66"/>
    <mergeCell ref="Q65:R66"/>
    <mergeCell ref="I35:J36"/>
    <mergeCell ref="I37:J38"/>
    <mergeCell ref="I39:J40"/>
    <mergeCell ref="H37:H38"/>
    <mergeCell ref="H39:H40"/>
    <mergeCell ref="H35:H36"/>
    <mergeCell ref="J73:L74"/>
    <mergeCell ref="O73:R74"/>
    <mergeCell ref="C10:G10"/>
    <mergeCell ref="K10:N10"/>
    <mergeCell ref="O10:S10"/>
    <mergeCell ref="C11:G11"/>
    <mergeCell ref="K11:N11"/>
    <mergeCell ref="O11:S11"/>
    <mergeCell ref="C12:G12"/>
    <mergeCell ref="K12:N12"/>
    <mergeCell ref="L43:L45"/>
    <mergeCell ref="M43:M45"/>
    <mergeCell ref="N43:N45"/>
    <mergeCell ref="O43:O45"/>
    <mergeCell ref="P43:P45"/>
    <mergeCell ref="Q43:R45"/>
    <mergeCell ref="H13:J13"/>
    <mergeCell ref="H18:H19"/>
    <mergeCell ref="H20:H21"/>
    <mergeCell ref="H24:H25"/>
    <mergeCell ref="H26:H27"/>
    <mergeCell ref="H28:H29"/>
    <mergeCell ref="H30:H31"/>
    <mergeCell ref="O12:S12"/>
    <mergeCell ref="E30:E31"/>
    <mergeCell ref="F30:F31"/>
    <mergeCell ref="G30:G31"/>
    <mergeCell ref="I30:J31"/>
    <mergeCell ref="C7:G7"/>
    <mergeCell ref="K7:N7"/>
    <mergeCell ref="O7:S7"/>
    <mergeCell ref="C8:G8"/>
    <mergeCell ref="K8:N8"/>
    <mergeCell ref="O8:S8"/>
    <mergeCell ref="C9:G9"/>
    <mergeCell ref="K9:N9"/>
    <mergeCell ref="O9:S9"/>
    <mergeCell ref="H7:J7"/>
    <mergeCell ref="H9:J9"/>
    <mergeCell ref="H8:J8"/>
    <mergeCell ref="H10:J10"/>
    <mergeCell ref="H11:J11"/>
    <mergeCell ref="H12:J12"/>
    <mergeCell ref="Q18:R19"/>
    <mergeCell ref="Q25:R25"/>
    <mergeCell ref="M26:M27"/>
    <mergeCell ref="Q26:R26"/>
    <mergeCell ref="Q27:R27"/>
    <mergeCell ref="L18:L19"/>
    <mergeCell ref="M18:M19"/>
    <mergeCell ref="I18:J19"/>
    <mergeCell ref="Q20:R20"/>
    <mergeCell ref="Q21:R21"/>
    <mergeCell ref="H32:H34"/>
    <mergeCell ref="L24:L27"/>
    <mergeCell ref="M24:M25"/>
    <mergeCell ref="Q24:R24"/>
    <mergeCell ref="L20:L23"/>
    <mergeCell ref="M20:M21"/>
    <mergeCell ref="M22:M23"/>
    <mergeCell ref="Q22:R22"/>
    <mergeCell ref="I24:J25"/>
    <mergeCell ref="P18:P19"/>
    <mergeCell ref="I20:J21"/>
    <mergeCell ref="O18:O19"/>
    <mergeCell ref="Q23:R23"/>
    <mergeCell ref="N18:N19"/>
    <mergeCell ref="C30:D31"/>
    <mergeCell ref="H22:H23"/>
    <mergeCell ref="Q52:R52"/>
    <mergeCell ref="Q53:R53"/>
    <mergeCell ref="L46:L49"/>
    <mergeCell ref="M46:M47"/>
    <mergeCell ref="Q46:R46"/>
    <mergeCell ref="Q47:R47"/>
    <mergeCell ref="Q30:R30"/>
    <mergeCell ref="Q31:R31"/>
    <mergeCell ref="L32:L35"/>
    <mergeCell ref="M32:M33"/>
    <mergeCell ref="Q32:R32"/>
    <mergeCell ref="L28:L31"/>
    <mergeCell ref="M28:M29"/>
    <mergeCell ref="Q28:R28"/>
    <mergeCell ref="Q29:R29"/>
    <mergeCell ref="M30:M31"/>
    <mergeCell ref="Q35:R35"/>
    <mergeCell ref="Q33:R33"/>
    <mergeCell ref="M34:M35"/>
    <mergeCell ref="Q34:R34"/>
    <mergeCell ref="L37:N38"/>
    <mergeCell ref="O37:P37"/>
    <mergeCell ref="E28:E29"/>
    <mergeCell ref="F28:F29"/>
    <mergeCell ref="G28:G29"/>
    <mergeCell ref="I28:J29"/>
    <mergeCell ref="B28:B31"/>
    <mergeCell ref="C28:D29"/>
    <mergeCell ref="B35:B40"/>
    <mergeCell ref="C35:D36"/>
    <mergeCell ref="E44:E46"/>
    <mergeCell ref="F44:F46"/>
    <mergeCell ref="G44:G46"/>
    <mergeCell ref="I44:J46"/>
    <mergeCell ref="H41:H43"/>
    <mergeCell ref="E35:E36"/>
    <mergeCell ref="F35:F36"/>
    <mergeCell ref="F39:F40"/>
    <mergeCell ref="B41:D43"/>
    <mergeCell ref="E41:E43"/>
    <mergeCell ref="F41:F43"/>
    <mergeCell ref="G41:G43"/>
    <mergeCell ref="I41:J41"/>
    <mergeCell ref="I42:J42"/>
    <mergeCell ref="I43:J43"/>
    <mergeCell ref="B44:D46"/>
    <mergeCell ref="B24:B27"/>
    <mergeCell ref="C24:D25"/>
    <mergeCell ref="E24:E25"/>
    <mergeCell ref="F24:F25"/>
    <mergeCell ref="G24:G25"/>
    <mergeCell ref="C26:D27"/>
    <mergeCell ref="E26:E27"/>
    <mergeCell ref="F26:F27"/>
    <mergeCell ref="G26:G27"/>
    <mergeCell ref="B18:B19"/>
    <mergeCell ref="C18:D19"/>
    <mergeCell ref="E18:G18"/>
    <mergeCell ref="B20:B23"/>
    <mergeCell ref="C20:D21"/>
    <mergeCell ref="C22:D23"/>
    <mergeCell ref="E22:E23"/>
    <mergeCell ref="F22:F23"/>
    <mergeCell ref="G22:G23"/>
    <mergeCell ref="E20:E21"/>
    <mergeCell ref="F20:F21"/>
    <mergeCell ref="G20:G21"/>
    <mergeCell ref="C59:E60"/>
    <mergeCell ref="B32:D34"/>
    <mergeCell ref="E32:E34"/>
    <mergeCell ref="F32:F34"/>
    <mergeCell ref="G35:G36"/>
    <mergeCell ref="C37:C40"/>
    <mergeCell ref="D37:D38"/>
    <mergeCell ref="E37:E38"/>
    <mergeCell ref="F37:F38"/>
    <mergeCell ref="G37:G38"/>
    <mergeCell ref="D39:D40"/>
    <mergeCell ref="E39:E40"/>
    <mergeCell ref="G39:G40"/>
    <mergeCell ref="G32:G34"/>
    <mergeCell ref="C50:J52"/>
    <mergeCell ref="C54:J56"/>
    <mergeCell ref="L63:N64"/>
    <mergeCell ref="O63:P63"/>
    <mergeCell ref="Q63:R63"/>
    <mergeCell ref="O64:P64"/>
    <mergeCell ref="Q64:R64"/>
    <mergeCell ref="Q62:R62"/>
    <mergeCell ref="Q60:R60"/>
    <mergeCell ref="Q61:R61"/>
    <mergeCell ref="Q54:R54"/>
    <mergeCell ref="Q55:R55"/>
    <mergeCell ref="Q56:R56"/>
    <mergeCell ref="Q57:R57"/>
    <mergeCell ref="Q58:R58"/>
    <mergeCell ref="Q59:R59"/>
    <mergeCell ref="L58:L61"/>
    <mergeCell ref="M58:M59"/>
    <mergeCell ref="L54:L57"/>
    <mergeCell ref="M54:M55"/>
    <mergeCell ref="M56:M57"/>
    <mergeCell ref="M60:M61"/>
    <mergeCell ref="Q51:R51"/>
    <mergeCell ref="M52:M53"/>
    <mergeCell ref="L62:N62"/>
    <mergeCell ref="I32:J32"/>
    <mergeCell ref="I33:J33"/>
    <mergeCell ref="I34:J34"/>
    <mergeCell ref="F59:K60"/>
    <mergeCell ref="N4:S4"/>
    <mergeCell ref="G16:H16"/>
    <mergeCell ref="Q37:R37"/>
    <mergeCell ref="Q38:R38"/>
    <mergeCell ref="Q48:R48"/>
    <mergeCell ref="Q49:R49"/>
    <mergeCell ref="L50:L53"/>
    <mergeCell ref="M50:M51"/>
    <mergeCell ref="H44:H46"/>
    <mergeCell ref="M48:M49"/>
    <mergeCell ref="I26:J27"/>
    <mergeCell ref="I22:J23"/>
    <mergeCell ref="O38:P38"/>
    <mergeCell ref="Q50:R50"/>
    <mergeCell ref="C13:G13"/>
    <mergeCell ref="K13:N13"/>
    <mergeCell ref="O13:S13"/>
  </mergeCells>
  <phoneticPr fontId="2"/>
  <dataValidations count="3">
    <dataValidation imeMode="halfAlpha" allowBlank="1" showInputMessage="1" showErrorMessage="1" sqref="E20:F31 E35:F40 O20:O35 O46:O61"/>
    <dataValidation type="list" allowBlank="1" showInputMessage="1" showErrorMessage="1" sqref="H8:J13">
      <formula1>"常勤,非常勤"</formula1>
    </dataValidation>
    <dataValidation type="list" allowBlank="1" showInputMessage="1" showErrorMessage="1" sqref="C59:E60">
      <formula1>"1150000"</formula1>
    </dataValidation>
  </dataValidations>
  <pageMargins left="0.59055118110236227" right="0.19685039370078741" top="0.59055118110236227" bottom="0.59055118110236227" header="0.51181102362204722" footer="0.51181102362204722"/>
  <pageSetup paperSize="9" scale="37"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0"/>
  <sheetViews>
    <sheetView view="pageBreakPreview" zoomScale="50" zoomScaleNormal="75" zoomScaleSheetLayoutView="50" workbookViewId="0">
      <selection activeCell="C8" sqref="C8:E8"/>
    </sheetView>
  </sheetViews>
  <sheetFormatPr defaultRowHeight="13.5"/>
  <cols>
    <col min="1" max="1" width="2.125" style="153" customWidth="1"/>
    <col min="2" max="2" width="15.625" style="153" customWidth="1"/>
    <col min="3" max="3" width="12.625" style="412" customWidth="1"/>
    <col min="4" max="4" width="17.625" style="412" customWidth="1"/>
    <col min="5" max="5" width="15.25" style="412" customWidth="1"/>
    <col min="6" max="6" width="12.625" style="153" customWidth="1"/>
    <col min="7" max="7" width="16" style="153" customWidth="1"/>
    <col min="8" max="8" width="12.625" style="153" customWidth="1"/>
    <col min="9" max="9" width="15.75" style="153" customWidth="1"/>
    <col min="10" max="11" width="16" style="412" customWidth="1"/>
    <col min="12" max="12" width="22.625" style="412" customWidth="1"/>
    <col min="13" max="13" width="18.375" style="413" customWidth="1"/>
    <col min="14" max="14" width="8.875" style="153" customWidth="1"/>
    <col min="15" max="15" width="13.5" style="153" customWidth="1"/>
    <col min="16" max="16" width="11" style="153" customWidth="1"/>
    <col min="17" max="17" width="2.125" style="153" customWidth="1"/>
    <col min="18" max="16384" width="9" style="153"/>
  </cols>
  <sheetData>
    <row r="1" spans="2:18" s="154" customFormat="1" ht="60.75" customHeight="1">
      <c r="B1" s="154" t="s">
        <v>532</v>
      </c>
      <c r="C1" s="155"/>
      <c r="D1" s="156"/>
      <c r="E1" s="156"/>
      <c r="J1" s="156"/>
      <c r="K1" s="156"/>
      <c r="M1" s="157"/>
      <c r="N1" s="158"/>
    </row>
    <row r="2" spans="2:18" s="159" customFormat="1" ht="49.5" customHeight="1">
      <c r="B2" s="160" t="s">
        <v>479</v>
      </c>
      <c r="C2" s="161" t="str">
        <f>一番最初に入力!$C$13&amp;""</f>
        <v>6</v>
      </c>
      <c r="D2" s="162" t="s">
        <v>523</v>
      </c>
      <c r="E2" s="235"/>
      <c r="F2" s="236"/>
      <c r="G2" s="236"/>
      <c r="H2" s="236"/>
      <c r="I2" s="237"/>
      <c r="J2" s="163"/>
      <c r="K2" s="163"/>
      <c r="L2" s="163"/>
      <c r="M2" s="165"/>
      <c r="R2" s="411" t="s">
        <v>489</v>
      </c>
    </row>
    <row r="3" spans="2:18" s="120" customFormat="1" ht="18.75" customHeight="1">
      <c r="C3" s="124"/>
      <c r="D3" s="124"/>
      <c r="E3" s="124"/>
      <c r="I3" s="385"/>
      <c r="J3" s="124"/>
      <c r="K3" s="124"/>
      <c r="L3" s="124"/>
      <c r="M3" s="166"/>
    </row>
    <row r="4" spans="2:18" s="154" customFormat="1" ht="30" customHeight="1">
      <c r="C4" s="156"/>
      <c r="D4" s="156"/>
      <c r="E4" s="156"/>
      <c r="I4" s="167"/>
      <c r="J4" s="168" t="s">
        <v>106</v>
      </c>
      <c r="K4" s="895" t="str">
        <f>様式第４号!K7</f>
        <v/>
      </c>
      <c r="L4" s="895"/>
      <c r="M4" s="895"/>
      <c r="N4" s="895"/>
      <c r="O4" s="895"/>
      <c r="P4" s="895"/>
    </row>
    <row r="5" spans="2:18" s="154" customFormat="1" ht="18.75" customHeight="1">
      <c r="C5" s="156"/>
      <c r="D5" s="156"/>
      <c r="E5" s="156"/>
      <c r="I5" s="167"/>
      <c r="J5" s="156"/>
      <c r="K5" s="169"/>
      <c r="L5" s="169"/>
      <c r="M5" s="169"/>
      <c r="N5" s="170"/>
    </row>
    <row r="6" spans="2:18" s="154" customFormat="1" ht="45" customHeight="1" thickBot="1">
      <c r="B6" s="154" t="s">
        <v>46</v>
      </c>
      <c r="C6" s="156"/>
      <c r="D6" s="156"/>
      <c r="E6" s="156"/>
      <c r="I6" s="167"/>
      <c r="J6" s="156"/>
      <c r="K6" s="171"/>
      <c r="L6" s="172"/>
      <c r="M6" s="172"/>
      <c r="N6" s="167"/>
    </row>
    <row r="7" spans="2:18" s="173" customFormat="1" ht="47.25" customHeight="1" thickBot="1">
      <c r="B7" s="238" t="s">
        <v>558</v>
      </c>
      <c r="C7" s="890" t="s">
        <v>486</v>
      </c>
      <c r="D7" s="891"/>
      <c r="E7" s="892"/>
      <c r="F7" s="890" t="s">
        <v>34</v>
      </c>
      <c r="G7" s="891"/>
      <c r="H7" s="890" t="s">
        <v>484</v>
      </c>
      <c r="I7" s="891"/>
      <c r="J7" s="891"/>
      <c r="K7" s="892"/>
      <c r="L7" s="890" t="s">
        <v>557</v>
      </c>
      <c r="M7" s="891"/>
      <c r="N7" s="891"/>
      <c r="O7" s="891"/>
      <c r="P7" s="896"/>
    </row>
    <row r="8" spans="2:18" s="175" customFormat="1" ht="30" customHeight="1" thickTop="1">
      <c r="B8" s="239">
        <v>1</v>
      </c>
      <c r="C8" s="740"/>
      <c r="D8" s="741"/>
      <c r="E8" s="742"/>
      <c r="F8" s="740"/>
      <c r="G8" s="742"/>
      <c r="H8" s="740" t="s">
        <v>522</v>
      </c>
      <c r="I8" s="741"/>
      <c r="J8" s="741"/>
      <c r="K8" s="742"/>
      <c r="L8" s="897"/>
      <c r="M8" s="898"/>
      <c r="N8" s="898"/>
      <c r="O8" s="898"/>
      <c r="P8" s="899"/>
    </row>
    <row r="9" spans="2:18" s="175" customFormat="1" ht="30" customHeight="1">
      <c r="B9" s="240">
        <v>2</v>
      </c>
      <c r="C9" s="746"/>
      <c r="D9" s="747"/>
      <c r="E9" s="748"/>
      <c r="F9" s="746"/>
      <c r="G9" s="748"/>
      <c r="H9" s="746" t="s">
        <v>522</v>
      </c>
      <c r="I9" s="747"/>
      <c r="J9" s="747"/>
      <c r="K9" s="748"/>
      <c r="L9" s="900"/>
      <c r="M9" s="901"/>
      <c r="N9" s="901"/>
      <c r="O9" s="901"/>
      <c r="P9" s="902"/>
    </row>
    <row r="10" spans="2:18" s="175" customFormat="1" ht="30" customHeight="1">
      <c r="B10" s="240">
        <v>3</v>
      </c>
      <c r="C10" s="746"/>
      <c r="D10" s="747"/>
      <c r="E10" s="748"/>
      <c r="F10" s="746"/>
      <c r="G10" s="748"/>
      <c r="H10" s="746" t="s">
        <v>522</v>
      </c>
      <c r="I10" s="747"/>
      <c r="J10" s="747"/>
      <c r="K10" s="748"/>
      <c r="L10" s="900"/>
      <c r="M10" s="901"/>
      <c r="N10" s="901"/>
      <c r="O10" s="901"/>
      <c r="P10" s="902"/>
    </row>
    <row r="11" spans="2:18" s="175" customFormat="1" ht="30" customHeight="1">
      <c r="B11" s="239">
        <v>4</v>
      </c>
      <c r="C11" s="746"/>
      <c r="D11" s="747"/>
      <c r="E11" s="748"/>
      <c r="F11" s="746"/>
      <c r="G11" s="748"/>
      <c r="H11" s="746" t="s">
        <v>522</v>
      </c>
      <c r="I11" s="747"/>
      <c r="J11" s="747"/>
      <c r="K11" s="748"/>
      <c r="L11" s="900"/>
      <c r="M11" s="901"/>
      <c r="N11" s="901"/>
      <c r="O11" s="901"/>
      <c r="P11" s="902"/>
    </row>
    <row r="12" spans="2:18" s="175" customFormat="1" ht="30" customHeight="1">
      <c r="B12" s="240">
        <v>5</v>
      </c>
      <c r="C12" s="746"/>
      <c r="D12" s="747"/>
      <c r="E12" s="748"/>
      <c r="F12" s="746"/>
      <c r="G12" s="748"/>
      <c r="H12" s="746" t="s">
        <v>522</v>
      </c>
      <c r="I12" s="747"/>
      <c r="J12" s="747"/>
      <c r="K12" s="748"/>
      <c r="L12" s="900"/>
      <c r="M12" s="901"/>
      <c r="N12" s="901"/>
      <c r="O12" s="901"/>
      <c r="P12" s="902"/>
    </row>
    <row r="13" spans="2:18" s="175" customFormat="1" ht="30" customHeight="1" thickBot="1">
      <c r="B13" s="241">
        <v>6</v>
      </c>
      <c r="C13" s="599"/>
      <c r="D13" s="600"/>
      <c r="E13" s="601"/>
      <c r="F13" s="599"/>
      <c r="G13" s="601"/>
      <c r="H13" s="599" t="s">
        <v>522</v>
      </c>
      <c r="I13" s="600"/>
      <c r="J13" s="600"/>
      <c r="K13" s="601"/>
      <c r="L13" s="903"/>
      <c r="M13" s="904"/>
      <c r="N13" s="904"/>
      <c r="O13" s="904"/>
      <c r="P13" s="905"/>
    </row>
    <row r="14" spans="2:18" s="175" customFormat="1" ht="26.25" customHeight="1">
      <c r="B14" s="179" t="s">
        <v>861</v>
      </c>
      <c r="C14" s="242"/>
      <c r="D14" s="242"/>
      <c r="E14" s="242"/>
      <c r="F14" s="243"/>
      <c r="G14" s="243"/>
      <c r="H14" s="243"/>
      <c r="I14" s="243"/>
      <c r="J14" s="243"/>
      <c r="K14" s="243"/>
      <c r="L14" s="244"/>
      <c r="M14" s="244"/>
      <c r="N14" s="244"/>
      <c r="O14" s="245"/>
      <c r="P14" s="245"/>
    </row>
    <row r="15" spans="2:18" s="175" customFormat="1" ht="18.75" customHeight="1">
      <c r="B15" s="179"/>
      <c r="C15" s="242"/>
      <c r="D15" s="242"/>
      <c r="E15" s="242"/>
      <c r="F15" s="243"/>
      <c r="G15" s="243"/>
      <c r="H15" s="243"/>
      <c r="I15" s="243"/>
      <c r="J15" s="243"/>
      <c r="K15" s="243"/>
      <c r="L15" s="244"/>
      <c r="M15" s="244"/>
      <c r="N15" s="244"/>
      <c r="O15" s="245"/>
      <c r="P15" s="245"/>
    </row>
    <row r="16" spans="2:18" s="154" customFormat="1" ht="45.75" customHeight="1" thickBot="1">
      <c r="B16" s="383" t="s">
        <v>62</v>
      </c>
      <c r="C16" s="206"/>
      <c r="D16" s="201"/>
      <c r="E16" s="201"/>
      <c r="F16" s="201"/>
      <c r="G16" s="201"/>
      <c r="H16" s="201"/>
      <c r="I16" s="383" t="s">
        <v>54</v>
      </c>
      <c r="J16" s="206"/>
      <c r="K16" s="206"/>
      <c r="L16" s="246"/>
      <c r="M16" s="201"/>
      <c r="N16" s="201"/>
      <c r="O16" s="201"/>
      <c r="P16" s="201"/>
    </row>
    <row r="17" spans="2:17" s="120" customFormat="1" ht="87" customHeight="1">
      <c r="B17" s="247" t="s">
        <v>134</v>
      </c>
      <c r="C17" s="248" t="s">
        <v>64</v>
      </c>
      <c r="D17" s="248" t="s">
        <v>135</v>
      </c>
      <c r="E17" s="388" t="s">
        <v>139</v>
      </c>
      <c r="F17" s="906" t="s">
        <v>136</v>
      </c>
      <c r="G17" s="907"/>
      <c r="H17" s="226"/>
      <c r="I17" s="249" t="s">
        <v>133</v>
      </c>
      <c r="J17" s="250" t="s">
        <v>8</v>
      </c>
      <c r="K17" s="250" t="s">
        <v>9</v>
      </c>
      <c r="L17" s="250" t="s">
        <v>138</v>
      </c>
      <c r="M17" s="388" t="s">
        <v>140</v>
      </c>
      <c r="N17" s="773" t="s">
        <v>118</v>
      </c>
      <c r="O17" s="774"/>
      <c r="P17" s="226"/>
      <c r="Q17" s="226"/>
    </row>
    <row r="18" spans="2:17" s="189" customFormat="1" ht="32.25" customHeight="1">
      <c r="B18" s="893" t="s">
        <v>71</v>
      </c>
      <c r="C18" s="770" t="s">
        <v>137</v>
      </c>
      <c r="D18" s="848"/>
      <c r="E18" s="853">
        <v>900</v>
      </c>
      <c r="F18" s="849">
        <f>D18*E18</f>
        <v>0</v>
      </c>
      <c r="G18" s="850"/>
      <c r="I18" s="667" t="str">
        <f>B18</f>
        <v>1.非定型的         保育</v>
      </c>
      <c r="J18" s="569" t="s">
        <v>65</v>
      </c>
      <c r="K18" s="190" t="s">
        <v>12</v>
      </c>
      <c r="L18" s="29"/>
      <c r="M18" s="191">
        <v>1600</v>
      </c>
      <c r="N18" s="588">
        <f>L18*M18</f>
        <v>0</v>
      </c>
      <c r="O18" s="589"/>
    </row>
    <row r="19" spans="2:17" s="189" customFormat="1" ht="34.5" customHeight="1">
      <c r="B19" s="858"/>
      <c r="C19" s="646"/>
      <c r="D19" s="889"/>
      <c r="E19" s="854"/>
      <c r="F19" s="851"/>
      <c r="G19" s="852"/>
      <c r="I19" s="668"/>
      <c r="J19" s="569"/>
      <c r="K19" s="192" t="s">
        <v>11</v>
      </c>
      <c r="L19" s="30"/>
      <c r="M19" s="193">
        <v>3200</v>
      </c>
      <c r="N19" s="567">
        <f t="shared" ref="N19:N32" si="0">L19*M19</f>
        <v>0</v>
      </c>
      <c r="O19" s="568"/>
    </row>
    <row r="20" spans="2:17" s="189" customFormat="1" ht="34.5" customHeight="1">
      <c r="B20" s="858"/>
      <c r="C20" s="647" t="s">
        <v>1</v>
      </c>
      <c r="D20" s="847"/>
      <c r="E20" s="853">
        <v>2400</v>
      </c>
      <c r="F20" s="849">
        <f t="shared" ref="F20" si="1">D20*E20</f>
        <v>0</v>
      </c>
      <c r="G20" s="850"/>
      <c r="I20" s="668"/>
      <c r="J20" s="569" t="s">
        <v>10</v>
      </c>
      <c r="K20" s="190" t="s">
        <v>12</v>
      </c>
      <c r="L20" s="29"/>
      <c r="M20" s="191">
        <v>800</v>
      </c>
      <c r="N20" s="588">
        <f t="shared" si="0"/>
        <v>0</v>
      </c>
      <c r="O20" s="589"/>
    </row>
    <row r="21" spans="2:17" s="194" customFormat="1" ht="35.1" customHeight="1">
      <c r="B21" s="894"/>
      <c r="C21" s="647"/>
      <c r="D21" s="889"/>
      <c r="E21" s="854"/>
      <c r="F21" s="851"/>
      <c r="G21" s="852"/>
      <c r="I21" s="669"/>
      <c r="J21" s="569"/>
      <c r="K21" s="192" t="s">
        <v>11</v>
      </c>
      <c r="L21" s="30"/>
      <c r="M21" s="193">
        <v>1600</v>
      </c>
      <c r="N21" s="567">
        <f t="shared" si="0"/>
        <v>0</v>
      </c>
      <c r="O21" s="568"/>
    </row>
    <row r="22" spans="2:17" s="189" customFormat="1" ht="35.1" customHeight="1">
      <c r="B22" s="888" t="s">
        <v>66</v>
      </c>
      <c r="C22" s="770" t="s">
        <v>137</v>
      </c>
      <c r="D22" s="847"/>
      <c r="E22" s="853">
        <v>900</v>
      </c>
      <c r="F22" s="849">
        <f t="shared" ref="F22" si="2">D22*E22</f>
        <v>0</v>
      </c>
      <c r="G22" s="850"/>
      <c r="I22" s="680" t="str">
        <f>B22</f>
        <v>2.緊急保育</v>
      </c>
      <c r="J22" s="569" t="s">
        <v>65</v>
      </c>
      <c r="K22" s="190" t="s">
        <v>12</v>
      </c>
      <c r="L22" s="29"/>
      <c r="M22" s="191">
        <v>1600</v>
      </c>
      <c r="N22" s="588">
        <f t="shared" si="0"/>
        <v>0</v>
      </c>
      <c r="O22" s="589"/>
    </row>
    <row r="23" spans="2:17" s="194" customFormat="1" ht="34.5" customHeight="1">
      <c r="B23" s="888"/>
      <c r="C23" s="646"/>
      <c r="D23" s="889"/>
      <c r="E23" s="854"/>
      <c r="F23" s="851"/>
      <c r="G23" s="852"/>
      <c r="I23" s="680"/>
      <c r="J23" s="569"/>
      <c r="K23" s="192" t="s">
        <v>11</v>
      </c>
      <c r="L23" s="30"/>
      <c r="M23" s="193">
        <v>3200</v>
      </c>
      <c r="N23" s="567">
        <f t="shared" si="0"/>
        <v>0</v>
      </c>
      <c r="O23" s="568"/>
    </row>
    <row r="24" spans="2:17" s="189" customFormat="1" ht="34.5" customHeight="1">
      <c r="B24" s="888"/>
      <c r="C24" s="647" t="s">
        <v>1</v>
      </c>
      <c r="D24" s="847"/>
      <c r="E24" s="853">
        <v>2400</v>
      </c>
      <c r="F24" s="849">
        <f t="shared" ref="F24" si="3">D24*E24</f>
        <v>0</v>
      </c>
      <c r="G24" s="850"/>
      <c r="I24" s="680"/>
      <c r="J24" s="569" t="s">
        <v>10</v>
      </c>
      <c r="K24" s="190" t="s">
        <v>12</v>
      </c>
      <c r="L24" s="29"/>
      <c r="M24" s="191">
        <v>800</v>
      </c>
      <c r="N24" s="588">
        <f t="shared" si="0"/>
        <v>0</v>
      </c>
      <c r="O24" s="589"/>
    </row>
    <row r="25" spans="2:17" s="194" customFormat="1" ht="35.1" customHeight="1">
      <c r="B25" s="888"/>
      <c r="C25" s="647"/>
      <c r="D25" s="889"/>
      <c r="E25" s="854"/>
      <c r="F25" s="851"/>
      <c r="G25" s="852"/>
      <c r="I25" s="680"/>
      <c r="J25" s="569"/>
      <c r="K25" s="192" t="s">
        <v>11</v>
      </c>
      <c r="L25" s="30"/>
      <c r="M25" s="193">
        <v>1600</v>
      </c>
      <c r="N25" s="567">
        <f t="shared" si="0"/>
        <v>0</v>
      </c>
      <c r="O25" s="568"/>
    </row>
    <row r="26" spans="2:17" s="189" customFormat="1" ht="35.1" customHeight="1">
      <c r="B26" s="888" t="s">
        <v>67</v>
      </c>
      <c r="C26" s="647" t="s">
        <v>137</v>
      </c>
      <c r="D26" s="847"/>
      <c r="E26" s="853">
        <v>900</v>
      </c>
      <c r="F26" s="849">
        <f t="shared" ref="F26" si="4">D26*E26</f>
        <v>0</v>
      </c>
      <c r="G26" s="850"/>
      <c r="I26" s="680" t="str">
        <f>B26</f>
        <v>3.私的理由</v>
      </c>
      <c r="J26" s="569" t="s">
        <v>65</v>
      </c>
      <c r="K26" s="190" t="s">
        <v>12</v>
      </c>
      <c r="L26" s="29"/>
      <c r="M26" s="191">
        <v>1600</v>
      </c>
      <c r="N26" s="588">
        <f t="shared" si="0"/>
        <v>0</v>
      </c>
      <c r="O26" s="589"/>
    </row>
    <row r="27" spans="2:17" s="194" customFormat="1" ht="34.5" customHeight="1">
      <c r="B27" s="888"/>
      <c r="C27" s="647"/>
      <c r="D27" s="889"/>
      <c r="E27" s="854"/>
      <c r="F27" s="851"/>
      <c r="G27" s="852"/>
      <c r="I27" s="680"/>
      <c r="J27" s="569"/>
      <c r="K27" s="192" t="s">
        <v>11</v>
      </c>
      <c r="L27" s="30"/>
      <c r="M27" s="193">
        <v>3200</v>
      </c>
      <c r="N27" s="567">
        <f t="shared" si="0"/>
        <v>0</v>
      </c>
      <c r="O27" s="568"/>
    </row>
    <row r="28" spans="2:17" s="189" customFormat="1" ht="34.5" customHeight="1">
      <c r="B28" s="888"/>
      <c r="C28" s="647" t="s">
        <v>1</v>
      </c>
      <c r="D28" s="847"/>
      <c r="E28" s="853">
        <v>2400</v>
      </c>
      <c r="F28" s="849">
        <f t="shared" ref="F28" si="5">D28*E28</f>
        <v>0</v>
      </c>
      <c r="G28" s="850"/>
      <c r="I28" s="680"/>
      <c r="J28" s="569" t="s">
        <v>10</v>
      </c>
      <c r="K28" s="190" t="s">
        <v>12</v>
      </c>
      <c r="L28" s="29"/>
      <c r="M28" s="191">
        <v>800</v>
      </c>
      <c r="N28" s="588">
        <f t="shared" si="0"/>
        <v>0</v>
      </c>
      <c r="O28" s="589"/>
    </row>
    <row r="29" spans="2:17" s="194" customFormat="1" ht="35.1" customHeight="1" thickBot="1">
      <c r="B29" s="893"/>
      <c r="C29" s="654"/>
      <c r="D29" s="848"/>
      <c r="E29" s="854"/>
      <c r="F29" s="851"/>
      <c r="G29" s="852"/>
      <c r="I29" s="680"/>
      <c r="J29" s="569"/>
      <c r="K29" s="192" t="s">
        <v>11</v>
      </c>
      <c r="L29" s="30"/>
      <c r="M29" s="193">
        <v>1600</v>
      </c>
      <c r="N29" s="567">
        <f t="shared" si="0"/>
        <v>0</v>
      </c>
      <c r="O29" s="568"/>
    </row>
    <row r="30" spans="2:17" s="189" customFormat="1" ht="34.5" customHeight="1" thickTop="1">
      <c r="B30" s="814" t="s">
        <v>39</v>
      </c>
      <c r="C30" s="815"/>
      <c r="D30" s="818">
        <f>SUM(D18:D29)</f>
        <v>0</v>
      </c>
      <c r="E30" s="812"/>
      <c r="F30" s="830">
        <f>SUM(F18:G29)</f>
        <v>0</v>
      </c>
      <c r="G30" s="831"/>
      <c r="I30" s="667" t="str">
        <f>B32</f>
        <v>4.継続的
利用</v>
      </c>
      <c r="J30" s="569" t="s">
        <v>65</v>
      </c>
      <c r="K30" s="190" t="s">
        <v>12</v>
      </c>
      <c r="L30" s="29"/>
      <c r="M30" s="191">
        <v>1600</v>
      </c>
      <c r="N30" s="588">
        <f t="shared" si="0"/>
        <v>0</v>
      </c>
      <c r="O30" s="589"/>
    </row>
    <row r="31" spans="2:17" s="194" customFormat="1" ht="34.5" customHeight="1" thickBot="1">
      <c r="B31" s="816"/>
      <c r="C31" s="817"/>
      <c r="D31" s="819"/>
      <c r="E31" s="813"/>
      <c r="F31" s="908"/>
      <c r="G31" s="909"/>
      <c r="I31" s="668"/>
      <c r="J31" s="569"/>
      <c r="K31" s="192" t="s">
        <v>11</v>
      </c>
      <c r="L31" s="30"/>
      <c r="M31" s="193">
        <v>3200</v>
      </c>
      <c r="N31" s="567">
        <f t="shared" si="0"/>
        <v>0</v>
      </c>
      <c r="O31" s="568"/>
    </row>
    <row r="32" spans="2:17" s="194" customFormat="1" ht="34.5" customHeight="1">
      <c r="B32" s="857" t="s">
        <v>50</v>
      </c>
      <c r="C32" s="769" t="s">
        <v>137</v>
      </c>
      <c r="D32" s="861"/>
      <c r="E32" s="885">
        <v>900</v>
      </c>
      <c r="F32" s="863">
        <f>D32*E32</f>
        <v>0</v>
      </c>
      <c r="G32" s="864"/>
      <c r="I32" s="668"/>
      <c r="J32" s="569" t="s">
        <v>10</v>
      </c>
      <c r="K32" s="190" t="s">
        <v>12</v>
      </c>
      <c r="L32" s="29"/>
      <c r="M32" s="191">
        <v>800</v>
      </c>
      <c r="N32" s="588">
        <f t="shared" si="0"/>
        <v>0</v>
      </c>
      <c r="O32" s="589"/>
    </row>
    <row r="33" spans="2:15" s="189" customFormat="1" ht="34.5" customHeight="1" thickBot="1">
      <c r="B33" s="858"/>
      <c r="C33" s="860"/>
      <c r="D33" s="862"/>
      <c r="E33" s="886"/>
      <c r="F33" s="865"/>
      <c r="G33" s="866"/>
      <c r="I33" s="910"/>
      <c r="J33" s="724"/>
      <c r="K33" s="251" t="s">
        <v>11</v>
      </c>
      <c r="L33" s="37"/>
      <c r="M33" s="193">
        <v>1600</v>
      </c>
      <c r="N33" s="722">
        <f>L33*M33</f>
        <v>0</v>
      </c>
      <c r="O33" s="723"/>
    </row>
    <row r="34" spans="2:15" s="194" customFormat="1" ht="34.5" customHeight="1" thickTop="1">
      <c r="B34" s="858"/>
      <c r="C34" s="770" t="s">
        <v>1</v>
      </c>
      <c r="D34" s="848"/>
      <c r="E34" s="853">
        <v>2400</v>
      </c>
      <c r="F34" s="869">
        <f>D34*E34</f>
        <v>0</v>
      </c>
      <c r="G34" s="870"/>
      <c r="I34" s="873" t="s">
        <v>36</v>
      </c>
      <c r="J34" s="874"/>
      <c r="K34" s="875"/>
      <c r="L34" s="879">
        <f>SUM(L18:L33)</f>
        <v>0</v>
      </c>
      <c r="M34" s="812"/>
      <c r="N34" s="881">
        <f>SUM(N18:O33)</f>
        <v>0</v>
      </c>
      <c r="O34" s="882"/>
    </row>
    <row r="35" spans="2:15" s="199" customFormat="1" ht="34.5" customHeight="1" thickBot="1">
      <c r="B35" s="859"/>
      <c r="C35" s="867"/>
      <c r="D35" s="868"/>
      <c r="E35" s="886"/>
      <c r="F35" s="871"/>
      <c r="G35" s="872"/>
      <c r="I35" s="876"/>
      <c r="J35" s="877"/>
      <c r="K35" s="878"/>
      <c r="L35" s="880"/>
      <c r="M35" s="887"/>
      <c r="N35" s="883"/>
      <c r="O35" s="884"/>
    </row>
    <row r="36" spans="2:15" s="200" customFormat="1" ht="34.5" customHeight="1" thickTop="1">
      <c r="B36" s="814" t="s">
        <v>40</v>
      </c>
      <c r="C36" s="815"/>
      <c r="D36" s="818">
        <f>SUM(D32:D35)</f>
        <v>0</v>
      </c>
      <c r="E36" s="812"/>
      <c r="F36" s="830">
        <f>SUM(F32:G35)</f>
        <v>0</v>
      </c>
      <c r="G36" s="831"/>
      <c r="I36" s="839" t="s">
        <v>143</v>
      </c>
      <c r="J36" s="840"/>
      <c r="K36" s="840"/>
      <c r="L36" s="855" t="s">
        <v>912</v>
      </c>
      <c r="M36" s="856"/>
      <c r="N36" s="584"/>
      <c r="O36" s="585"/>
    </row>
    <row r="37" spans="2:15" s="189" customFormat="1" ht="34.5" customHeight="1" thickBot="1">
      <c r="B37" s="816"/>
      <c r="C37" s="817"/>
      <c r="D37" s="819"/>
      <c r="E37" s="813"/>
      <c r="F37" s="832"/>
      <c r="G37" s="833"/>
      <c r="I37" s="841"/>
      <c r="J37" s="842"/>
      <c r="K37" s="842"/>
      <c r="L37" s="597" t="s">
        <v>483</v>
      </c>
      <c r="M37" s="598"/>
      <c r="N37" s="586"/>
      <c r="O37" s="587"/>
    </row>
    <row r="38" spans="2:15" s="201" customFormat="1" ht="75" customHeight="1" thickBot="1">
      <c r="B38" s="834" t="s">
        <v>490</v>
      </c>
      <c r="C38" s="835"/>
      <c r="D38" s="252">
        <f>D30+D36</f>
        <v>0</v>
      </c>
      <c r="E38" s="253"/>
      <c r="F38" s="836">
        <f>IF((F30+F36)=0,0,IF((F30+F36)&gt;1473000,(F30+F36),1473000))</f>
        <v>0</v>
      </c>
      <c r="G38" s="837"/>
      <c r="I38" s="843" t="s">
        <v>144</v>
      </c>
      <c r="J38" s="844"/>
      <c r="K38" s="844"/>
      <c r="L38" s="844"/>
      <c r="M38" s="845"/>
      <c r="N38" s="810">
        <f>N34</f>
        <v>0</v>
      </c>
      <c r="O38" s="811"/>
    </row>
    <row r="39" spans="2:15" s="202" customFormat="1" ht="58.5" customHeight="1">
      <c r="B39" s="203"/>
      <c r="C39" s="203"/>
      <c r="D39" s="218"/>
      <c r="E39" s="218"/>
      <c r="F39" s="838" t="s">
        <v>53</v>
      </c>
      <c r="G39" s="838"/>
      <c r="H39" s="389"/>
      <c r="I39" s="254"/>
      <c r="J39" s="254"/>
      <c r="K39" s="254"/>
      <c r="L39" s="254"/>
      <c r="M39" s="255"/>
      <c r="N39" s="256"/>
      <c r="O39" s="257"/>
    </row>
    <row r="40" spans="2:15" s="189" customFormat="1" ht="14.25" customHeight="1">
      <c r="B40" s="222"/>
      <c r="C40" s="222"/>
      <c r="I40" s="127"/>
      <c r="J40" s="127"/>
      <c r="K40" s="127"/>
      <c r="L40" s="258"/>
      <c r="M40" s="194"/>
      <c r="N40" s="194"/>
      <c r="O40" s="194"/>
    </row>
    <row r="41" spans="2:15" s="189" customFormat="1" ht="45" customHeight="1">
      <c r="B41" s="383" t="s">
        <v>37</v>
      </c>
      <c r="C41" s="206"/>
      <c r="D41" s="201"/>
      <c r="M41" s="223"/>
    </row>
    <row r="42" spans="2:15" s="201" customFormat="1" ht="54" customHeight="1">
      <c r="B42" s="384" t="s">
        <v>42</v>
      </c>
      <c r="C42" s="826">
        <f>F38</f>
        <v>0</v>
      </c>
      <c r="D42" s="827"/>
      <c r="E42" s="224" t="s">
        <v>70</v>
      </c>
      <c r="F42" s="823" t="s">
        <v>48</v>
      </c>
      <c r="G42" s="825"/>
      <c r="H42" s="826">
        <f>N38</f>
        <v>0</v>
      </c>
      <c r="I42" s="827"/>
      <c r="J42" s="224" t="s">
        <v>70</v>
      </c>
      <c r="K42" s="823" t="s">
        <v>605</v>
      </c>
      <c r="L42" s="824"/>
      <c r="M42" s="828"/>
      <c r="N42" s="829"/>
    </row>
    <row r="43" spans="2:15" s="199" customFormat="1" ht="27" customHeight="1" thickBot="1">
      <c r="B43" s="222"/>
      <c r="C43" s="222"/>
      <c r="D43" s="189"/>
      <c r="E43" s="189"/>
      <c r="F43" s="189"/>
      <c r="G43" s="189"/>
      <c r="H43" s="234"/>
      <c r="I43" s="234"/>
      <c r="J43" s="259"/>
      <c r="K43" s="259"/>
      <c r="L43" s="259"/>
      <c r="M43" s="260"/>
      <c r="N43" s="234"/>
    </row>
    <row r="44" spans="2:15" s="234" customFormat="1" ht="54" customHeight="1" thickBot="1">
      <c r="C44" s="259"/>
      <c r="E44" s="224" t="s">
        <v>70</v>
      </c>
      <c r="F44" s="846" t="s">
        <v>92</v>
      </c>
      <c r="G44" s="846"/>
      <c r="H44" s="828"/>
      <c r="I44" s="829"/>
      <c r="J44" s="229" t="s">
        <v>72</v>
      </c>
      <c r="K44" s="820">
        <f>C42+H42+M42+H44</f>
        <v>0</v>
      </c>
      <c r="L44" s="821"/>
      <c r="M44" s="822"/>
    </row>
    <row r="45" spans="2:15" s="234" customFormat="1" ht="13.5" customHeight="1">
      <c r="C45" s="259"/>
      <c r="D45" s="259"/>
      <c r="E45" s="259"/>
      <c r="J45" s="259"/>
      <c r="K45" s="259"/>
      <c r="L45" s="259"/>
      <c r="M45" s="260"/>
    </row>
    <row r="46" spans="2:15" s="234" customFormat="1" ht="14.25">
      <c r="B46" s="414"/>
      <c r="C46" s="189"/>
      <c r="D46" s="189"/>
      <c r="E46" s="189"/>
    </row>
    <row r="47" spans="2:15" s="234" customFormat="1" ht="14.25">
      <c r="B47" s="414"/>
      <c r="C47" s="259"/>
      <c r="D47" s="189"/>
      <c r="E47" s="189"/>
      <c r="F47" s="189"/>
      <c r="G47" s="189"/>
      <c r="J47" s="259"/>
      <c r="K47" s="259"/>
      <c r="L47" s="259"/>
      <c r="M47" s="260"/>
    </row>
    <row r="48" spans="2:15" s="234" customFormat="1">
      <c r="C48" s="259"/>
      <c r="D48" s="259"/>
      <c r="E48" s="259"/>
      <c r="J48" s="259"/>
      <c r="K48" s="259"/>
      <c r="L48" s="259"/>
      <c r="M48" s="260"/>
    </row>
    <row r="49" spans="3:13" s="234" customFormat="1">
      <c r="C49" s="259"/>
      <c r="D49" s="259"/>
      <c r="E49" s="259"/>
      <c r="K49" s="259"/>
      <c r="L49" s="259"/>
      <c r="M49" s="260"/>
    </row>
    <row r="50" spans="3:13" s="234" customFormat="1">
      <c r="C50" s="259"/>
      <c r="D50" s="259"/>
      <c r="E50" s="259"/>
      <c r="J50" s="259"/>
      <c r="K50" s="259"/>
      <c r="L50" s="259"/>
      <c r="M50" s="260"/>
    </row>
    <row r="51" spans="3:13" s="234" customFormat="1">
      <c r="C51" s="259"/>
      <c r="D51" s="259"/>
      <c r="E51" s="259"/>
      <c r="J51" s="259"/>
      <c r="K51" s="259"/>
      <c r="L51" s="259"/>
      <c r="M51" s="260"/>
    </row>
    <row r="52" spans="3:13" s="234" customFormat="1">
      <c r="C52" s="259"/>
      <c r="D52" s="259"/>
      <c r="E52" s="259"/>
      <c r="J52" s="259"/>
      <c r="K52" s="259"/>
      <c r="L52" s="259"/>
      <c r="M52" s="260"/>
    </row>
    <row r="53" spans="3:13" s="234" customFormat="1">
      <c r="C53" s="259"/>
      <c r="D53" s="259"/>
      <c r="E53" s="259"/>
      <c r="J53" s="259"/>
      <c r="K53" s="259"/>
      <c r="L53" s="259"/>
      <c r="M53" s="260"/>
    </row>
    <row r="54" spans="3:13" s="234" customFormat="1">
      <c r="C54" s="259"/>
      <c r="D54" s="259"/>
      <c r="E54" s="259"/>
      <c r="J54" s="259"/>
      <c r="K54" s="259"/>
      <c r="L54" s="259"/>
      <c r="M54" s="260"/>
    </row>
    <row r="55" spans="3:13" s="234" customFormat="1">
      <c r="C55" s="259"/>
      <c r="D55" s="259"/>
      <c r="E55" s="259"/>
      <c r="J55" s="259"/>
      <c r="K55" s="259"/>
      <c r="L55" s="259"/>
      <c r="M55" s="260"/>
    </row>
    <row r="56" spans="3:13" s="234" customFormat="1">
      <c r="C56" s="259"/>
      <c r="D56" s="259"/>
      <c r="E56" s="259"/>
      <c r="J56" s="259"/>
      <c r="K56" s="259"/>
      <c r="L56" s="259"/>
      <c r="M56" s="260"/>
    </row>
    <row r="57" spans="3:13" s="234" customFormat="1">
      <c r="C57" s="259"/>
      <c r="D57" s="259"/>
      <c r="E57" s="259"/>
      <c r="J57" s="259"/>
      <c r="K57" s="259"/>
      <c r="L57" s="259"/>
      <c r="M57" s="260"/>
    </row>
    <row r="58" spans="3:13" s="234" customFormat="1">
      <c r="C58" s="259"/>
      <c r="D58" s="259"/>
      <c r="E58" s="259"/>
      <c r="J58" s="259"/>
      <c r="K58" s="259"/>
      <c r="L58" s="259"/>
      <c r="M58" s="260"/>
    </row>
    <row r="59" spans="3:13" s="234" customFormat="1">
      <c r="C59" s="259"/>
      <c r="D59" s="259"/>
      <c r="E59" s="259"/>
      <c r="J59" s="259"/>
      <c r="K59" s="259"/>
      <c r="L59" s="259"/>
      <c r="M59" s="260"/>
    </row>
    <row r="60" spans="3:13" s="234" customFormat="1">
      <c r="C60" s="259"/>
      <c r="D60" s="259"/>
      <c r="E60" s="259"/>
      <c r="J60" s="259"/>
      <c r="K60" s="259"/>
      <c r="L60" s="259"/>
      <c r="M60" s="260"/>
    </row>
    <row r="61" spans="3:13" s="234" customFormat="1">
      <c r="C61" s="259"/>
      <c r="D61" s="259"/>
      <c r="E61" s="259"/>
      <c r="J61" s="259"/>
      <c r="K61" s="259"/>
      <c r="L61" s="259"/>
      <c r="M61" s="260"/>
    </row>
    <row r="62" spans="3:13" s="234" customFormat="1">
      <c r="C62" s="259"/>
      <c r="D62" s="259"/>
      <c r="E62" s="259"/>
      <c r="J62" s="259"/>
      <c r="K62" s="259"/>
      <c r="L62" s="259"/>
      <c r="M62" s="260"/>
    </row>
    <row r="63" spans="3:13" s="234" customFormat="1">
      <c r="C63" s="259"/>
      <c r="D63" s="259"/>
      <c r="E63" s="259"/>
      <c r="J63" s="259"/>
      <c r="K63" s="259"/>
      <c r="L63" s="259"/>
      <c r="M63" s="260"/>
    </row>
    <row r="64" spans="3:13" s="234" customFormat="1">
      <c r="C64" s="259"/>
      <c r="D64" s="259"/>
      <c r="E64" s="259"/>
      <c r="J64" s="259"/>
      <c r="K64" s="259"/>
      <c r="L64" s="259"/>
      <c r="M64" s="260"/>
    </row>
    <row r="65" spans="3:13" s="234" customFormat="1">
      <c r="C65" s="259"/>
      <c r="D65" s="259"/>
      <c r="E65" s="259"/>
      <c r="J65" s="259"/>
      <c r="K65" s="259"/>
      <c r="L65" s="259"/>
      <c r="M65" s="260"/>
    </row>
    <row r="66" spans="3:13" s="234" customFormat="1">
      <c r="C66" s="259"/>
      <c r="D66" s="259"/>
      <c r="E66" s="259"/>
      <c r="J66" s="259"/>
      <c r="K66" s="259"/>
      <c r="L66" s="259"/>
      <c r="M66" s="260"/>
    </row>
    <row r="67" spans="3:13" s="234" customFormat="1">
      <c r="C67" s="259"/>
      <c r="D67" s="259"/>
      <c r="E67" s="259"/>
      <c r="J67" s="259"/>
      <c r="K67" s="259"/>
      <c r="L67" s="259"/>
      <c r="M67" s="260"/>
    </row>
    <row r="68" spans="3:13" s="234" customFormat="1">
      <c r="C68" s="259"/>
      <c r="D68" s="259"/>
      <c r="E68" s="259"/>
      <c r="J68" s="259"/>
      <c r="K68" s="259"/>
      <c r="L68" s="259"/>
      <c r="M68" s="260"/>
    </row>
    <row r="69" spans="3:13" s="234" customFormat="1">
      <c r="C69" s="259"/>
      <c r="D69" s="259"/>
      <c r="E69" s="259"/>
      <c r="J69" s="259"/>
      <c r="K69" s="259"/>
      <c r="L69" s="259"/>
      <c r="M69" s="260"/>
    </row>
    <row r="70" spans="3:13" s="234" customFormat="1">
      <c r="C70" s="259"/>
      <c r="D70" s="259"/>
      <c r="E70" s="259"/>
      <c r="J70" s="259"/>
      <c r="K70" s="259"/>
      <c r="L70" s="259"/>
      <c r="M70" s="260"/>
    </row>
    <row r="71" spans="3:13" s="234" customFormat="1">
      <c r="C71" s="259"/>
      <c r="D71" s="259"/>
      <c r="E71" s="259"/>
      <c r="J71" s="259"/>
      <c r="K71" s="259"/>
      <c r="L71" s="259"/>
      <c r="M71" s="260"/>
    </row>
    <row r="72" spans="3:13" s="234" customFormat="1">
      <c r="C72" s="259"/>
      <c r="D72" s="259"/>
      <c r="E72" s="259"/>
      <c r="J72" s="259"/>
      <c r="K72" s="259"/>
      <c r="L72" s="259"/>
      <c r="M72" s="260"/>
    </row>
    <row r="73" spans="3:13" s="234" customFormat="1">
      <c r="C73" s="259"/>
      <c r="D73" s="259"/>
      <c r="E73" s="259"/>
      <c r="J73" s="259"/>
      <c r="K73" s="259"/>
      <c r="L73" s="259"/>
      <c r="M73" s="260"/>
    </row>
    <row r="74" spans="3:13" s="234" customFormat="1">
      <c r="C74" s="259"/>
      <c r="D74" s="259"/>
      <c r="E74" s="259"/>
      <c r="J74" s="259"/>
      <c r="K74" s="259"/>
      <c r="L74" s="259"/>
      <c r="M74" s="260"/>
    </row>
    <row r="75" spans="3:13" s="234" customFormat="1">
      <c r="C75" s="259"/>
      <c r="D75" s="259"/>
      <c r="E75" s="259"/>
      <c r="J75" s="259"/>
      <c r="K75" s="259"/>
      <c r="L75" s="259"/>
      <c r="M75" s="260"/>
    </row>
    <row r="76" spans="3:13" s="234" customFormat="1">
      <c r="C76" s="259"/>
      <c r="D76" s="259"/>
      <c r="E76" s="259"/>
      <c r="J76" s="259"/>
      <c r="K76" s="259"/>
      <c r="L76" s="259"/>
      <c r="M76" s="260"/>
    </row>
    <row r="77" spans="3:13" s="234" customFormat="1">
      <c r="C77" s="259"/>
      <c r="D77" s="259"/>
      <c r="E77" s="259"/>
      <c r="J77" s="259"/>
      <c r="K77" s="259"/>
      <c r="L77" s="259"/>
      <c r="M77" s="260"/>
    </row>
    <row r="78" spans="3:13" s="234" customFormat="1">
      <c r="C78" s="259"/>
      <c r="D78" s="259"/>
      <c r="E78" s="259"/>
      <c r="J78" s="259"/>
      <c r="K78" s="259"/>
      <c r="L78" s="259"/>
      <c r="M78" s="260"/>
    </row>
    <row r="79" spans="3:13" s="234" customFormat="1">
      <c r="C79" s="259"/>
      <c r="D79" s="259"/>
      <c r="E79" s="259"/>
      <c r="J79" s="259"/>
      <c r="K79" s="259"/>
      <c r="L79" s="259"/>
      <c r="M79" s="260"/>
    </row>
    <row r="80" spans="3:13" s="234" customFormat="1">
      <c r="C80" s="259"/>
      <c r="D80" s="259"/>
      <c r="E80" s="259"/>
      <c r="J80" s="259"/>
      <c r="K80" s="259"/>
      <c r="L80" s="259"/>
      <c r="M80" s="260"/>
    </row>
    <row r="81" spans="3:13" s="234" customFormat="1">
      <c r="C81" s="259"/>
      <c r="D81" s="259"/>
      <c r="E81" s="259"/>
      <c r="J81" s="259"/>
      <c r="K81" s="259"/>
      <c r="L81" s="259"/>
      <c r="M81" s="260"/>
    </row>
    <row r="82" spans="3:13" s="234" customFormat="1">
      <c r="C82" s="259"/>
      <c r="D82" s="259"/>
      <c r="E82" s="259"/>
      <c r="J82" s="259"/>
      <c r="K82" s="259"/>
      <c r="L82" s="259"/>
      <c r="M82" s="260"/>
    </row>
    <row r="83" spans="3:13" s="234" customFormat="1">
      <c r="C83" s="259"/>
      <c r="D83" s="259"/>
      <c r="E83" s="259"/>
      <c r="J83" s="259"/>
      <c r="K83" s="259"/>
      <c r="L83" s="259"/>
      <c r="M83" s="260"/>
    </row>
    <row r="84" spans="3:13" s="234" customFormat="1">
      <c r="C84" s="259"/>
      <c r="D84" s="259"/>
      <c r="E84" s="259"/>
      <c r="J84" s="259"/>
      <c r="K84" s="259"/>
      <c r="L84" s="259"/>
      <c r="M84" s="260"/>
    </row>
    <row r="85" spans="3:13" s="234" customFormat="1">
      <c r="C85" s="259"/>
      <c r="D85" s="259"/>
      <c r="E85" s="259"/>
      <c r="J85" s="259"/>
      <c r="K85" s="259"/>
      <c r="L85" s="259"/>
      <c r="M85" s="260"/>
    </row>
    <row r="86" spans="3:13" s="234" customFormat="1">
      <c r="C86" s="259"/>
      <c r="D86" s="259"/>
      <c r="E86" s="259"/>
      <c r="J86" s="259"/>
      <c r="K86" s="259"/>
      <c r="L86" s="259"/>
      <c r="M86" s="260"/>
    </row>
    <row r="87" spans="3:13" s="234" customFormat="1">
      <c r="C87" s="259"/>
      <c r="D87" s="259"/>
      <c r="E87" s="259"/>
      <c r="J87" s="259"/>
      <c r="K87" s="259"/>
      <c r="L87" s="259"/>
      <c r="M87" s="260"/>
    </row>
    <row r="88" spans="3:13" s="234" customFormat="1">
      <c r="C88" s="259"/>
      <c r="D88" s="259"/>
      <c r="E88" s="259"/>
      <c r="J88" s="259"/>
      <c r="K88" s="259"/>
      <c r="L88" s="259"/>
      <c r="M88" s="260"/>
    </row>
    <row r="89" spans="3:13" s="234" customFormat="1">
      <c r="C89" s="259"/>
      <c r="D89" s="259"/>
      <c r="E89" s="259"/>
      <c r="J89" s="259"/>
      <c r="K89" s="259"/>
      <c r="L89" s="259"/>
      <c r="M89" s="260"/>
    </row>
    <row r="90" spans="3:13" s="234" customFormat="1">
      <c r="C90" s="259"/>
      <c r="D90" s="259"/>
      <c r="E90" s="259"/>
      <c r="J90" s="259"/>
      <c r="K90" s="259"/>
      <c r="L90" s="259"/>
      <c r="M90" s="260"/>
    </row>
    <row r="91" spans="3:13" s="234" customFormat="1">
      <c r="C91" s="259"/>
      <c r="D91" s="259"/>
      <c r="E91" s="259"/>
      <c r="J91" s="259"/>
      <c r="K91" s="259"/>
      <c r="L91" s="259"/>
      <c r="M91" s="260"/>
    </row>
    <row r="92" spans="3:13" s="234" customFormat="1">
      <c r="C92" s="259"/>
      <c r="D92" s="259"/>
      <c r="E92" s="259"/>
      <c r="J92" s="259"/>
      <c r="K92" s="259"/>
      <c r="L92" s="259"/>
      <c r="M92" s="260"/>
    </row>
    <row r="93" spans="3:13" s="234" customFormat="1">
      <c r="C93" s="259"/>
      <c r="D93" s="259"/>
      <c r="E93" s="259"/>
      <c r="J93" s="259"/>
      <c r="K93" s="259"/>
      <c r="L93" s="259"/>
      <c r="M93" s="260"/>
    </row>
    <row r="94" spans="3:13" s="234" customFormat="1">
      <c r="C94" s="259"/>
      <c r="D94" s="259"/>
      <c r="E94" s="259"/>
      <c r="J94" s="259"/>
      <c r="K94" s="259"/>
      <c r="L94" s="259"/>
      <c r="M94" s="260"/>
    </row>
    <row r="95" spans="3:13" s="234" customFormat="1">
      <c r="C95" s="259"/>
      <c r="D95" s="259"/>
      <c r="E95" s="259"/>
      <c r="J95" s="259"/>
      <c r="K95" s="259"/>
      <c r="L95" s="259"/>
      <c r="M95" s="260"/>
    </row>
    <row r="96" spans="3:13" s="234" customFormat="1">
      <c r="C96" s="259"/>
      <c r="D96" s="259"/>
      <c r="E96" s="259"/>
      <c r="J96" s="259"/>
      <c r="K96" s="259"/>
      <c r="L96" s="259"/>
      <c r="M96" s="260"/>
    </row>
    <row r="97" spans="2:14" s="234" customFormat="1">
      <c r="C97" s="259"/>
      <c r="D97" s="259"/>
      <c r="E97" s="259"/>
      <c r="J97" s="259"/>
      <c r="K97" s="259"/>
      <c r="L97" s="259"/>
      <c r="M97" s="260"/>
    </row>
    <row r="98" spans="2:14" s="234" customFormat="1">
      <c r="C98" s="259"/>
      <c r="D98" s="259"/>
      <c r="E98" s="259"/>
      <c r="J98" s="259"/>
      <c r="K98" s="259"/>
      <c r="L98" s="259"/>
      <c r="M98" s="260"/>
    </row>
    <row r="99" spans="2:14" s="234" customFormat="1">
      <c r="C99" s="259"/>
      <c r="D99" s="259"/>
      <c r="E99" s="259"/>
      <c r="J99" s="259"/>
      <c r="K99" s="259"/>
      <c r="L99" s="259"/>
      <c r="M99" s="260"/>
    </row>
    <row r="100" spans="2:14" s="234" customFormat="1">
      <c r="C100" s="259"/>
      <c r="D100" s="259"/>
      <c r="E100" s="259"/>
      <c r="J100" s="259"/>
      <c r="K100" s="259"/>
      <c r="L100" s="259"/>
      <c r="M100" s="260"/>
    </row>
    <row r="101" spans="2:14" s="234" customFormat="1">
      <c r="C101" s="259"/>
      <c r="D101" s="259"/>
      <c r="E101" s="259"/>
      <c r="J101" s="259"/>
      <c r="K101" s="259"/>
      <c r="L101" s="259"/>
      <c r="M101" s="260"/>
    </row>
    <row r="102" spans="2:14" s="234" customFormat="1">
      <c r="C102" s="259"/>
      <c r="D102" s="259"/>
      <c r="E102" s="259"/>
      <c r="J102" s="259"/>
      <c r="K102" s="259"/>
      <c r="L102" s="259"/>
      <c r="M102" s="260"/>
    </row>
    <row r="103" spans="2:14" s="234" customFormat="1">
      <c r="C103" s="259"/>
      <c r="D103" s="259"/>
      <c r="E103" s="259"/>
      <c r="J103" s="259"/>
      <c r="K103" s="259"/>
      <c r="L103" s="259"/>
      <c r="M103" s="260"/>
    </row>
    <row r="104" spans="2:14" s="234" customFormat="1">
      <c r="C104" s="259"/>
      <c r="D104" s="259"/>
      <c r="E104" s="259"/>
      <c r="J104" s="259"/>
      <c r="K104" s="259"/>
      <c r="L104" s="259"/>
      <c r="M104" s="260"/>
    </row>
    <row r="105" spans="2:14" s="234" customFormat="1">
      <c r="C105" s="259"/>
      <c r="D105" s="259"/>
      <c r="E105" s="259"/>
      <c r="J105" s="259"/>
      <c r="K105" s="259"/>
      <c r="L105" s="259"/>
      <c r="M105" s="260"/>
    </row>
    <row r="106" spans="2:14" s="234" customFormat="1">
      <c r="C106" s="259"/>
      <c r="D106" s="259"/>
      <c r="E106" s="259"/>
      <c r="J106" s="259"/>
      <c r="K106" s="259"/>
      <c r="L106" s="259"/>
      <c r="M106" s="260"/>
    </row>
    <row r="107" spans="2:14" s="234" customFormat="1">
      <c r="C107" s="259"/>
      <c r="D107" s="259"/>
      <c r="E107" s="259"/>
      <c r="J107" s="259"/>
      <c r="K107" s="259"/>
      <c r="L107" s="259"/>
      <c r="M107" s="260"/>
    </row>
    <row r="108" spans="2:14" s="234" customFormat="1">
      <c r="C108" s="259"/>
      <c r="D108" s="259"/>
      <c r="E108" s="259"/>
      <c r="J108" s="259"/>
      <c r="K108" s="259"/>
      <c r="L108" s="259"/>
      <c r="M108" s="260"/>
    </row>
    <row r="109" spans="2:14" s="234" customFormat="1">
      <c r="C109" s="259"/>
      <c r="D109" s="259"/>
      <c r="E109" s="259"/>
      <c r="I109" s="153"/>
      <c r="J109" s="412"/>
      <c r="K109" s="412"/>
      <c r="L109" s="412"/>
      <c r="M109" s="413"/>
      <c r="N109" s="153"/>
    </row>
    <row r="110" spans="2:14" s="234" customFormat="1">
      <c r="B110" s="153"/>
      <c r="C110" s="412"/>
      <c r="D110" s="412"/>
      <c r="E110" s="412"/>
      <c r="F110" s="153"/>
      <c r="G110" s="153"/>
      <c r="H110" s="153"/>
      <c r="I110" s="153"/>
      <c r="J110" s="412"/>
      <c r="K110" s="412"/>
      <c r="L110" s="412"/>
      <c r="M110" s="413"/>
      <c r="N110" s="153"/>
    </row>
  </sheetData>
  <sheetProtection password="C016" sheet="1" objects="1" scenarios="1"/>
  <mergeCells count="125">
    <mergeCell ref="L8:P8"/>
    <mergeCell ref="L9:P9"/>
    <mergeCell ref="L10:P10"/>
    <mergeCell ref="L11:P11"/>
    <mergeCell ref="L12:P12"/>
    <mergeCell ref="L13:P13"/>
    <mergeCell ref="F17:G17"/>
    <mergeCell ref="N17:O17"/>
    <mergeCell ref="N30:O30"/>
    <mergeCell ref="N18:O18"/>
    <mergeCell ref="N19:O19"/>
    <mergeCell ref="F30:G31"/>
    <mergeCell ref="N20:O20"/>
    <mergeCell ref="N21:O21"/>
    <mergeCell ref="I18:I21"/>
    <mergeCell ref="J18:J19"/>
    <mergeCell ref="J20:J21"/>
    <mergeCell ref="N26:O26"/>
    <mergeCell ref="N27:O27"/>
    <mergeCell ref="I30:I33"/>
    <mergeCell ref="J30:J31"/>
    <mergeCell ref="B26:B29"/>
    <mergeCell ref="C26:C27"/>
    <mergeCell ref="D26:D27"/>
    <mergeCell ref="F26:G27"/>
    <mergeCell ref="I26:I29"/>
    <mergeCell ref="J26:J27"/>
    <mergeCell ref="K4:P4"/>
    <mergeCell ref="C12:E12"/>
    <mergeCell ref="F10:G10"/>
    <mergeCell ref="H10:K10"/>
    <mergeCell ref="F11:G11"/>
    <mergeCell ref="H11:K11"/>
    <mergeCell ref="F12:G12"/>
    <mergeCell ref="H12:K12"/>
    <mergeCell ref="F13:G13"/>
    <mergeCell ref="H13:K13"/>
    <mergeCell ref="F7:G7"/>
    <mergeCell ref="H7:K7"/>
    <mergeCell ref="F8:G8"/>
    <mergeCell ref="H8:K8"/>
    <mergeCell ref="F9:G9"/>
    <mergeCell ref="H9:K9"/>
    <mergeCell ref="C13:E13"/>
    <mergeCell ref="L7:P7"/>
    <mergeCell ref="C7:E7"/>
    <mergeCell ref="C8:E8"/>
    <mergeCell ref="C9:E9"/>
    <mergeCell ref="C10:E10"/>
    <mergeCell ref="C11:E11"/>
    <mergeCell ref="B18:B21"/>
    <mergeCell ref="C18:C19"/>
    <mergeCell ref="D18:D19"/>
    <mergeCell ref="F18:G19"/>
    <mergeCell ref="C20:C21"/>
    <mergeCell ref="D20:D21"/>
    <mergeCell ref="F20:G21"/>
    <mergeCell ref="E18:E19"/>
    <mergeCell ref="E20:E21"/>
    <mergeCell ref="B22:B25"/>
    <mergeCell ref="C22:C23"/>
    <mergeCell ref="D22:D23"/>
    <mergeCell ref="F22:G23"/>
    <mergeCell ref="I22:I25"/>
    <mergeCell ref="J22:J23"/>
    <mergeCell ref="N22:O22"/>
    <mergeCell ref="N23:O23"/>
    <mergeCell ref="C24:C25"/>
    <mergeCell ref="D24:D25"/>
    <mergeCell ref="F24:G25"/>
    <mergeCell ref="J24:J25"/>
    <mergeCell ref="N24:O24"/>
    <mergeCell ref="N25:O25"/>
    <mergeCell ref="E24:E25"/>
    <mergeCell ref="E22:E23"/>
    <mergeCell ref="B32:B35"/>
    <mergeCell ref="C32:C33"/>
    <mergeCell ref="D32:D33"/>
    <mergeCell ref="F32:G33"/>
    <mergeCell ref="J32:J33"/>
    <mergeCell ref="N32:O32"/>
    <mergeCell ref="N33:O33"/>
    <mergeCell ref="C34:C35"/>
    <mergeCell ref="D34:D35"/>
    <mergeCell ref="F34:G35"/>
    <mergeCell ref="I34:K35"/>
    <mergeCell ref="L34:L35"/>
    <mergeCell ref="N34:O35"/>
    <mergeCell ref="E32:E33"/>
    <mergeCell ref="E34:E35"/>
    <mergeCell ref="M34:M35"/>
    <mergeCell ref="N37:O37"/>
    <mergeCell ref="C28:C29"/>
    <mergeCell ref="D28:D29"/>
    <mergeCell ref="F28:G29"/>
    <mergeCell ref="J28:J29"/>
    <mergeCell ref="N28:O28"/>
    <mergeCell ref="N29:O29"/>
    <mergeCell ref="E26:E27"/>
    <mergeCell ref="E28:E29"/>
    <mergeCell ref="L36:M36"/>
    <mergeCell ref="N38:O38"/>
    <mergeCell ref="E30:E31"/>
    <mergeCell ref="N31:O31"/>
    <mergeCell ref="B30:C31"/>
    <mergeCell ref="D30:D31"/>
    <mergeCell ref="K44:M44"/>
    <mergeCell ref="K42:L42"/>
    <mergeCell ref="F42:G42"/>
    <mergeCell ref="C42:D42"/>
    <mergeCell ref="H42:I42"/>
    <mergeCell ref="M42:N42"/>
    <mergeCell ref="B36:C37"/>
    <mergeCell ref="D36:D37"/>
    <mergeCell ref="F36:G37"/>
    <mergeCell ref="B38:C38"/>
    <mergeCell ref="F38:G38"/>
    <mergeCell ref="F39:G39"/>
    <mergeCell ref="E36:E37"/>
    <mergeCell ref="I36:K37"/>
    <mergeCell ref="I38:M38"/>
    <mergeCell ref="F44:G44"/>
    <mergeCell ref="H44:I44"/>
    <mergeCell ref="N36:O36"/>
    <mergeCell ref="L37:M37"/>
  </mergeCells>
  <phoneticPr fontId="2"/>
  <dataValidations count="1">
    <dataValidation type="list" allowBlank="1" showInputMessage="1" showErrorMessage="1" sqref="F8:G13">
      <formula1>"常勤,非常勤"</formula1>
    </dataValidation>
  </dataValidations>
  <pageMargins left="0.59055118110236227" right="0.39370078740157483" top="0.78740157480314965" bottom="0.59055118110236227" header="0.51181102362204722" footer="0.51181102362204722"/>
  <pageSetup paperSize="9" scale="41"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109"/>
  <sheetViews>
    <sheetView view="pageBreakPreview" zoomScale="40" zoomScaleNormal="75" zoomScaleSheetLayoutView="40" workbookViewId="0">
      <selection activeCell="C7" sqref="C7:E7"/>
    </sheetView>
  </sheetViews>
  <sheetFormatPr defaultRowHeight="13.5"/>
  <cols>
    <col min="1" max="1" width="1.875" style="404" customWidth="1"/>
    <col min="2" max="2" width="15.625" style="404" customWidth="1"/>
    <col min="3" max="3" width="19.125" style="415" customWidth="1"/>
    <col min="4" max="4" width="10.625" style="415" customWidth="1"/>
    <col min="5" max="5" width="15" style="404" customWidth="1"/>
    <col min="6" max="6" width="12.75" style="404" customWidth="1"/>
    <col min="7" max="7" width="15.875" style="404" customWidth="1"/>
    <col min="8" max="8" width="15.625" style="404" customWidth="1"/>
    <col min="9" max="9" width="12.5" style="415" customWidth="1"/>
    <col min="10" max="10" width="16.25" style="415" customWidth="1"/>
    <col min="11" max="11" width="16.625" style="415" customWidth="1"/>
    <col min="12" max="12" width="12.5" style="416" customWidth="1"/>
    <col min="13" max="13" width="12.5" style="404" customWidth="1"/>
    <col min="14" max="14" width="8.75" style="404" customWidth="1"/>
    <col min="15" max="16" width="15.75" style="404" customWidth="1"/>
    <col min="17" max="17" width="12.625" style="404" customWidth="1"/>
    <col min="18" max="18" width="16.5" style="404" customWidth="1"/>
    <col min="19" max="19" width="16.75" style="404" customWidth="1"/>
    <col min="20" max="21" width="12.625" style="404" customWidth="1"/>
    <col min="22" max="23" width="3.25" style="404" customWidth="1"/>
    <col min="24" max="16384" width="9" style="404"/>
  </cols>
  <sheetData>
    <row r="1" spans="2:24" s="261" customFormat="1" ht="60.75" customHeight="1">
      <c r="B1" s="261" t="s">
        <v>533</v>
      </c>
      <c r="C1" s="262"/>
      <c r="D1" s="263"/>
      <c r="I1" s="263"/>
      <c r="J1" s="263"/>
      <c r="L1" s="264"/>
      <c r="M1" s="265"/>
    </row>
    <row r="2" spans="2:24" s="266" customFormat="1" ht="49.5" customHeight="1">
      <c r="B2" s="267" t="s">
        <v>479</v>
      </c>
      <c r="C2" s="268" t="str">
        <f>一番最初に入力!$C$13&amp;""</f>
        <v>6</v>
      </c>
      <c r="D2" s="269" t="s">
        <v>524</v>
      </c>
      <c r="E2" s="270"/>
      <c r="F2" s="270"/>
      <c r="H2" s="271"/>
      <c r="I2" s="272"/>
      <c r="J2" s="272"/>
      <c r="K2" s="272"/>
      <c r="L2" s="273"/>
      <c r="X2" s="411" t="s">
        <v>489</v>
      </c>
    </row>
    <row r="3" spans="2:24" s="274" customFormat="1" ht="18.75" customHeight="1">
      <c r="C3" s="275"/>
      <c r="D3" s="275"/>
      <c r="H3" s="276"/>
      <c r="I3" s="275"/>
      <c r="J3" s="275"/>
      <c r="K3" s="275"/>
      <c r="L3" s="277"/>
    </row>
    <row r="4" spans="2:24" s="261" customFormat="1" ht="30" customHeight="1">
      <c r="C4" s="263"/>
      <c r="D4" s="263"/>
      <c r="H4" s="278"/>
      <c r="O4" s="347"/>
      <c r="P4" s="1000" t="s">
        <v>106</v>
      </c>
      <c r="Q4" s="1000"/>
      <c r="R4" s="1001" t="str">
        <f>様式第４号!K7</f>
        <v/>
      </c>
      <c r="S4" s="1001"/>
      <c r="T4" s="1001"/>
      <c r="U4" s="1001"/>
    </row>
    <row r="5" spans="2:24" s="261" customFormat="1" ht="45" customHeight="1" thickBot="1">
      <c r="B5" s="261" t="s">
        <v>46</v>
      </c>
      <c r="C5" s="263"/>
      <c r="D5" s="263"/>
      <c r="H5" s="278"/>
      <c r="I5" s="263"/>
      <c r="J5" s="279"/>
      <c r="K5" s="280"/>
      <c r="L5" s="280"/>
      <c r="M5" s="278"/>
    </row>
    <row r="6" spans="2:24" s="281" customFormat="1" ht="47.25" customHeight="1" thickBot="1">
      <c r="B6" s="282" t="s">
        <v>558</v>
      </c>
      <c r="C6" s="914" t="s">
        <v>486</v>
      </c>
      <c r="D6" s="915"/>
      <c r="E6" s="1002"/>
      <c r="F6" s="1003" t="s">
        <v>34</v>
      </c>
      <c r="G6" s="1004"/>
      <c r="H6" s="914" t="s">
        <v>491</v>
      </c>
      <c r="I6" s="915"/>
      <c r="J6" s="915"/>
      <c r="K6" s="915"/>
      <c r="L6" s="1002"/>
      <c r="M6" s="914" t="s">
        <v>557</v>
      </c>
      <c r="N6" s="915"/>
      <c r="O6" s="915"/>
      <c r="P6" s="915"/>
      <c r="Q6" s="915"/>
      <c r="R6" s="915"/>
      <c r="S6" s="915"/>
      <c r="T6" s="916"/>
    </row>
    <row r="7" spans="2:24" s="283" customFormat="1" ht="30" customHeight="1" thickTop="1">
      <c r="B7" s="284">
        <v>1</v>
      </c>
      <c r="C7" s="1005"/>
      <c r="D7" s="1006"/>
      <c r="E7" s="1007"/>
      <c r="F7" s="1005"/>
      <c r="G7" s="1007"/>
      <c r="H7" s="1008" t="s">
        <v>522</v>
      </c>
      <c r="I7" s="1008"/>
      <c r="J7" s="1008"/>
      <c r="K7" s="1008"/>
      <c r="L7" s="1008"/>
      <c r="M7" s="917"/>
      <c r="N7" s="918"/>
      <c r="O7" s="918"/>
      <c r="P7" s="918"/>
      <c r="Q7" s="918"/>
      <c r="R7" s="918"/>
      <c r="S7" s="918"/>
      <c r="T7" s="919"/>
    </row>
    <row r="8" spans="2:24" s="283" customFormat="1" ht="30" customHeight="1">
      <c r="B8" s="285">
        <v>2</v>
      </c>
      <c r="C8" s="987"/>
      <c r="D8" s="988"/>
      <c r="E8" s="989"/>
      <c r="F8" s="987"/>
      <c r="G8" s="989"/>
      <c r="H8" s="1013" t="s">
        <v>522</v>
      </c>
      <c r="I8" s="1013"/>
      <c r="J8" s="1013"/>
      <c r="K8" s="1013"/>
      <c r="L8" s="1013"/>
      <c r="M8" s="920"/>
      <c r="N8" s="921"/>
      <c r="O8" s="921"/>
      <c r="P8" s="921"/>
      <c r="Q8" s="921"/>
      <c r="R8" s="921"/>
      <c r="S8" s="921"/>
      <c r="T8" s="922"/>
    </row>
    <row r="9" spans="2:24" s="283" customFormat="1" ht="30" customHeight="1">
      <c r="B9" s="285">
        <v>3</v>
      </c>
      <c r="C9" s="987"/>
      <c r="D9" s="988"/>
      <c r="E9" s="989"/>
      <c r="F9" s="987"/>
      <c r="G9" s="989"/>
      <c r="H9" s="1013" t="s">
        <v>522</v>
      </c>
      <c r="I9" s="1013"/>
      <c r="J9" s="1013"/>
      <c r="K9" s="1013"/>
      <c r="L9" s="1013"/>
      <c r="M9" s="920"/>
      <c r="N9" s="921"/>
      <c r="O9" s="921"/>
      <c r="P9" s="921"/>
      <c r="Q9" s="921"/>
      <c r="R9" s="921"/>
      <c r="S9" s="921"/>
      <c r="T9" s="922"/>
    </row>
    <row r="10" spans="2:24" s="283" customFormat="1" ht="30" customHeight="1">
      <c r="B10" s="284">
        <v>4</v>
      </c>
      <c r="C10" s="987"/>
      <c r="D10" s="988"/>
      <c r="E10" s="989"/>
      <c r="F10" s="987"/>
      <c r="G10" s="989"/>
      <c r="H10" s="1013" t="s">
        <v>522</v>
      </c>
      <c r="I10" s="1013"/>
      <c r="J10" s="1013"/>
      <c r="K10" s="1013"/>
      <c r="L10" s="1013"/>
      <c r="M10" s="920"/>
      <c r="N10" s="921"/>
      <c r="O10" s="921"/>
      <c r="P10" s="921"/>
      <c r="Q10" s="921"/>
      <c r="R10" s="921"/>
      <c r="S10" s="921"/>
      <c r="T10" s="922"/>
    </row>
    <row r="11" spans="2:24" s="283" customFormat="1" ht="30" customHeight="1">
      <c r="B11" s="285">
        <v>5</v>
      </c>
      <c r="C11" s="987"/>
      <c r="D11" s="988"/>
      <c r="E11" s="989"/>
      <c r="F11" s="987"/>
      <c r="G11" s="989"/>
      <c r="H11" s="1013" t="s">
        <v>522</v>
      </c>
      <c r="I11" s="1013"/>
      <c r="J11" s="1013"/>
      <c r="K11" s="1013"/>
      <c r="L11" s="1013"/>
      <c r="M11" s="920"/>
      <c r="N11" s="921"/>
      <c r="O11" s="921"/>
      <c r="P11" s="921"/>
      <c r="Q11" s="921"/>
      <c r="R11" s="921"/>
      <c r="S11" s="921"/>
      <c r="T11" s="922"/>
    </row>
    <row r="12" spans="2:24" s="283" customFormat="1" ht="30" customHeight="1" thickBot="1">
      <c r="B12" s="286">
        <v>6</v>
      </c>
      <c r="C12" s="1017"/>
      <c r="D12" s="1018"/>
      <c r="E12" s="1019"/>
      <c r="F12" s="1017"/>
      <c r="G12" s="1019"/>
      <c r="H12" s="1020" t="s">
        <v>522</v>
      </c>
      <c r="I12" s="1020"/>
      <c r="J12" s="1020"/>
      <c r="K12" s="1020"/>
      <c r="L12" s="1020"/>
      <c r="M12" s="923"/>
      <c r="N12" s="924"/>
      <c r="O12" s="924"/>
      <c r="P12" s="924"/>
      <c r="Q12" s="924"/>
      <c r="R12" s="924"/>
      <c r="S12" s="924"/>
      <c r="T12" s="925"/>
    </row>
    <row r="13" spans="2:24" s="283" customFormat="1" ht="24" customHeight="1">
      <c r="B13" s="179" t="s">
        <v>861</v>
      </c>
      <c r="C13" s="287"/>
      <c r="D13" s="287"/>
      <c r="E13" s="288"/>
      <c r="F13" s="288"/>
      <c r="G13" s="288"/>
      <c r="H13" s="288"/>
      <c r="I13" s="288"/>
      <c r="J13" s="288"/>
      <c r="K13" s="289"/>
      <c r="L13" s="289"/>
      <c r="M13" s="289"/>
    </row>
    <row r="14" spans="2:24" s="283" customFormat="1" ht="18.75" customHeight="1">
      <c r="B14" s="179"/>
      <c r="C14" s="287"/>
      <c r="D14" s="287"/>
      <c r="E14" s="288"/>
      <c r="F14" s="288"/>
      <c r="G14" s="288"/>
      <c r="H14" s="288"/>
      <c r="I14" s="288"/>
      <c r="J14" s="288"/>
      <c r="K14" s="289"/>
      <c r="L14" s="289"/>
      <c r="M14" s="289"/>
    </row>
    <row r="15" spans="2:24" s="261" customFormat="1" ht="45.75" customHeight="1">
      <c r="B15" s="262" t="s">
        <v>62</v>
      </c>
      <c r="C15" s="263"/>
      <c r="G15" s="262" t="s">
        <v>41</v>
      </c>
      <c r="H15" s="263"/>
      <c r="I15" s="263"/>
      <c r="J15" s="264"/>
    </row>
    <row r="16" spans="2:24" s="261" customFormat="1" ht="27" customHeight="1" thickBot="1">
      <c r="B16" s="262"/>
      <c r="C16" s="263"/>
      <c r="G16" s="184" t="s">
        <v>56</v>
      </c>
      <c r="H16" s="263"/>
      <c r="I16" s="263"/>
      <c r="J16" s="264"/>
      <c r="O16" s="205" t="s">
        <v>57</v>
      </c>
      <c r="P16" s="306"/>
    </row>
    <row r="17" spans="2:21" s="290" customFormat="1" ht="60.75" customHeight="1">
      <c r="B17" s="291" t="s">
        <v>63</v>
      </c>
      <c r="C17" s="292" t="s">
        <v>64</v>
      </c>
      <c r="D17" s="993" t="s">
        <v>627</v>
      </c>
      <c r="E17" s="994"/>
      <c r="F17" s="293"/>
      <c r="G17" s="426" t="s">
        <v>133</v>
      </c>
      <c r="H17" s="427" t="s">
        <v>8</v>
      </c>
      <c r="I17" s="427" t="s">
        <v>9</v>
      </c>
      <c r="J17" s="427" t="s">
        <v>138</v>
      </c>
      <c r="K17" s="432" t="s">
        <v>140</v>
      </c>
      <c r="L17" s="930" t="s">
        <v>118</v>
      </c>
      <c r="M17" s="931"/>
      <c r="O17" s="426" t="s">
        <v>133</v>
      </c>
      <c r="P17" s="427" t="s">
        <v>8</v>
      </c>
      <c r="Q17" s="427" t="s">
        <v>9</v>
      </c>
      <c r="R17" s="427" t="s">
        <v>727</v>
      </c>
      <c r="S17" s="432" t="s">
        <v>728</v>
      </c>
      <c r="T17" s="930" t="s">
        <v>729</v>
      </c>
      <c r="U17" s="931"/>
    </row>
    <row r="18" spans="2:21" s="294" customFormat="1" ht="32.25" customHeight="1">
      <c r="B18" s="995" t="s">
        <v>71</v>
      </c>
      <c r="C18" s="295" t="s">
        <v>0</v>
      </c>
      <c r="D18" s="991"/>
      <c r="E18" s="992"/>
      <c r="F18" s="296"/>
      <c r="G18" s="934" t="str">
        <f>B18</f>
        <v>1.非定型的         保育</v>
      </c>
      <c r="H18" s="911" t="s">
        <v>65</v>
      </c>
      <c r="I18" s="428" t="s">
        <v>12</v>
      </c>
      <c r="J18" s="443"/>
      <c r="K18" s="191">
        <v>1200</v>
      </c>
      <c r="L18" s="588">
        <f>J18*K18</f>
        <v>0</v>
      </c>
      <c r="M18" s="589"/>
      <c r="O18" s="934" t="str">
        <f>G18</f>
        <v>1.非定型的         保育</v>
      </c>
      <c r="P18" s="911" t="s">
        <v>65</v>
      </c>
      <c r="Q18" s="428" t="s">
        <v>12</v>
      </c>
      <c r="R18" s="443"/>
      <c r="S18" s="191">
        <v>1600</v>
      </c>
      <c r="T18" s="588">
        <f t="shared" ref="T18:T33" si="0">R18*S18</f>
        <v>0</v>
      </c>
      <c r="U18" s="589"/>
    </row>
    <row r="19" spans="2:21" s="294" customFormat="1" ht="34.5" customHeight="1">
      <c r="B19" s="996"/>
      <c r="C19" s="297" t="s">
        <v>1</v>
      </c>
      <c r="D19" s="991"/>
      <c r="E19" s="992"/>
      <c r="F19" s="296"/>
      <c r="G19" s="935"/>
      <c r="H19" s="912"/>
      <c r="I19" s="429" t="s">
        <v>11</v>
      </c>
      <c r="J19" s="444"/>
      <c r="K19" s="430">
        <v>2400</v>
      </c>
      <c r="L19" s="926">
        <f>J19*K19</f>
        <v>0</v>
      </c>
      <c r="M19" s="927"/>
      <c r="O19" s="935"/>
      <c r="P19" s="912"/>
      <c r="Q19" s="429" t="s">
        <v>11</v>
      </c>
      <c r="R19" s="444"/>
      <c r="S19" s="430">
        <v>3200</v>
      </c>
      <c r="T19" s="926">
        <f t="shared" si="0"/>
        <v>0</v>
      </c>
      <c r="U19" s="927"/>
    </row>
    <row r="20" spans="2:21" s="294" customFormat="1" ht="34.5" customHeight="1">
      <c r="B20" s="995" t="s">
        <v>73</v>
      </c>
      <c r="C20" s="297" t="s">
        <v>0</v>
      </c>
      <c r="D20" s="991"/>
      <c r="E20" s="992"/>
      <c r="F20" s="296"/>
      <c r="G20" s="935"/>
      <c r="H20" s="911" t="s">
        <v>10</v>
      </c>
      <c r="I20" s="428" t="s">
        <v>12</v>
      </c>
      <c r="J20" s="443"/>
      <c r="K20" s="191">
        <v>600</v>
      </c>
      <c r="L20" s="588">
        <f t="shared" ref="L20:L33" si="1">J20*K20</f>
        <v>0</v>
      </c>
      <c r="M20" s="589"/>
      <c r="O20" s="935"/>
      <c r="P20" s="911" t="s">
        <v>10</v>
      </c>
      <c r="Q20" s="428" t="s">
        <v>12</v>
      </c>
      <c r="R20" s="443"/>
      <c r="S20" s="191">
        <v>800</v>
      </c>
      <c r="T20" s="588">
        <f t="shared" si="0"/>
        <v>0</v>
      </c>
      <c r="U20" s="589"/>
    </row>
    <row r="21" spans="2:21" s="298" customFormat="1" ht="35.1" customHeight="1">
      <c r="B21" s="997"/>
      <c r="C21" s="390" t="s">
        <v>1</v>
      </c>
      <c r="D21" s="998"/>
      <c r="E21" s="999"/>
      <c r="F21" s="296"/>
      <c r="G21" s="936"/>
      <c r="H21" s="912"/>
      <c r="I21" s="429" t="s">
        <v>11</v>
      </c>
      <c r="J21" s="444"/>
      <c r="K21" s="430">
        <v>1200</v>
      </c>
      <c r="L21" s="926">
        <f t="shared" si="1"/>
        <v>0</v>
      </c>
      <c r="M21" s="927"/>
      <c r="O21" s="936"/>
      <c r="P21" s="912"/>
      <c r="Q21" s="429" t="s">
        <v>11</v>
      </c>
      <c r="R21" s="444"/>
      <c r="S21" s="430">
        <v>1600</v>
      </c>
      <c r="T21" s="926">
        <f t="shared" si="0"/>
        <v>0</v>
      </c>
      <c r="U21" s="927"/>
    </row>
    <row r="22" spans="2:21" s="294" customFormat="1" ht="35.1" customHeight="1">
      <c r="B22" s="990" t="s">
        <v>67</v>
      </c>
      <c r="C22" s="299" t="s">
        <v>0</v>
      </c>
      <c r="D22" s="991"/>
      <c r="E22" s="992"/>
      <c r="F22" s="296"/>
      <c r="G22" s="934" t="str">
        <f>B20</f>
        <v>2.緊急保育</v>
      </c>
      <c r="H22" s="911" t="s">
        <v>65</v>
      </c>
      <c r="I22" s="428" t="s">
        <v>12</v>
      </c>
      <c r="J22" s="443"/>
      <c r="K22" s="191">
        <v>1200</v>
      </c>
      <c r="L22" s="588">
        <f t="shared" si="1"/>
        <v>0</v>
      </c>
      <c r="M22" s="589"/>
      <c r="O22" s="934" t="str">
        <f t="shared" ref="O22" si="2">G22</f>
        <v>2.緊急保育</v>
      </c>
      <c r="P22" s="911" t="s">
        <v>65</v>
      </c>
      <c r="Q22" s="428" t="s">
        <v>12</v>
      </c>
      <c r="R22" s="443"/>
      <c r="S22" s="191">
        <v>1600</v>
      </c>
      <c r="T22" s="588">
        <f t="shared" si="0"/>
        <v>0</v>
      </c>
      <c r="U22" s="589"/>
    </row>
    <row r="23" spans="2:21" s="298" customFormat="1" ht="34.5" customHeight="1">
      <c r="B23" s="990"/>
      <c r="C23" s="299" t="s">
        <v>1</v>
      </c>
      <c r="D23" s="991"/>
      <c r="E23" s="992"/>
      <c r="F23" s="296"/>
      <c r="G23" s="935"/>
      <c r="H23" s="912"/>
      <c r="I23" s="429" t="s">
        <v>11</v>
      </c>
      <c r="J23" s="444"/>
      <c r="K23" s="430">
        <v>2400</v>
      </c>
      <c r="L23" s="926">
        <f t="shared" si="1"/>
        <v>0</v>
      </c>
      <c r="M23" s="927"/>
      <c r="O23" s="935"/>
      <c r="P23" s="912"/>
      <c r="Q23" s="429" t="s">
        <v>11</v>
      </c>
      <c r="R23" s="444"/>
      <c r="S23" s="430">
        <v>3200</v>
      </c>
      <c r="T23" s="926">
        <f t="shared" si="0"/>
        <v>0</v>
      </c>
      <c r="U23" s="927"/>
    </row>
    <row r="24" spans="2:21" s="294" customFormat="1" ht="34.5" customHeight="1">
      <c r="B24" s="990" t="s">
        <v>47</v>
      </c>
      <c r="C24" s="299" t="s">
        <v>0</v>
      </c>
      <c r="D24" s="991"/>
      <c r="E24" s="992"/>
      <c r="F24" s="296"/>
      <c r="G24" s="935"/>
      <c r="H24" s="911" t="s">
        <v>10</v>
      </c>
      <c r="I24" s="428" t="s">
        <v>12</v>
      </c>
      <c r="J24" s="443"/>
      <c r="K24" s="191">
        <v>600</v>
      </c>
      <c r="L24" s="588">
        <f t="shared" si="1"/>
        <v>0</v>
      </c>
      <c r="M24" s="589"/>
      <c r="O24" s="935"/>
      <c r="P24" s="911" t="s">
        <v>10</v>
      </c>
      <c r="Q24" s="428" t="s">
        <v>12</v>
      </c>
      <c r="R24" s="443"/>
      <c r="S24" s="191">
        <v>800</v>
      </c>
      <c r="T24" s="588">
        <f t="shared" si="0"/>
        <v>0</v>
      </c>
      <c r="U24" s="589"/>
    </row>
    <row r="25" spans="2:21" s="298" customFormat="1" ht="35.1" customHeight="1">
      <c r="B25" s="990"/>
      <c r="C25" s="299" t="s">
        <v>1</v>
      </c>
      <c r="D25" s="991"/>
      <c r="E25" s="992"/>
      <c r="F25" s="296"/>
      <c r="G25" s="936"/>
      <c r="H25" s="912"/>
      <c r="I25" s="429" t="s">
        <v>11</v>
      </c>
      <c r="J25" s="444"/>
      <c r="K25" s="430">
        <v>1200</v>
      </c>
      <c r="L25" s="926">
        <f t="shared" si="1"/>
        <v>0</v>
      </c>
      <c r="M25" s="927"/>
      <c r="O25" s="936"/>
      <c r="P25" s="912"/>
      <c r="Q25" s="429" t="s">
        <v>11</v>
      </c>
      <c r="R25" s="444"/>
      <c r="S25" s="430">
        <v>1600</v>
      </c>
      <c r="T25" s="926">
        <f t="shared" si="0"/>
        <v>0</v>
      </c>
      <c r="U25" s="927"/>
    </row>
    <row r="26" spans="2:21" s="294" customFormat="1" ht="35.1" customHeight="1">
      <c r="B26" s="965" t="s">
        <v>49</v>
      </c>
      <c r="C26" s="966"/>
      <c r="D26" s="967">
        <f>SUM(D18:E25)</f>
        <v>0</v>
      </c>
      <c r="E26" s="968"/>
      <c r="F26" s="296"/>
      <c r="G26" s="934" t="str">
        <f>B22</f>
        <v>3.私的理由</v>
      </c>
      <c r="H26" s="911" t="s">
        <v>65</v>
      </c>
      <c r="I26" s="428" t="s">
        <v>12</v>
      </c>
      <c r="J26" s="443"/>
      <c r="K26" s="191">
        <v>1200</v>
      </c>
      <c r="L26" s="588">
        <f t="shared" si="1"/>
        <v>0</v>
      </c>
      <c r="M26" s="589"/>
      <c r="O26" s="934" t="str">
        <f t="shared" ref="O26" si="3">G26</f>
        <v>3.私的理由</v>
      </c>
      <c r="P26" s="911" t="s">
        <v>65</v>
      </c>
      <c r="Q26" s="428" t="s">
        <v>12</v>
      </c>
      <c r="R26" s="443"/>
      <c r="S26" s="191">
        <v>1600</v>
      </c>
      <c r="T26" s="588">
        <f t="shared" si="0"/>
        <v>0</v>
      </c>
      <c r="U26" s="589"/>
    </row>
    <row r="27" spans="2:21" s="298" customFormat="1" ht="34.5" customHeight="1" thickBot="1">
      <c r="B27" s="977" t="s">
        <v>142</v>
      </c>
      <c r="C27" s="978"/>
      <c r="D27" s="979">
        <v>2400</v>
      </c>
      <c r="E27" s="980"/>
      <c r="F27" s="296"/>
      <c r="G27" s="935"/>
      <c r="H27" s="912"/>
      <c r="I27" s="429" t="s">
        <v>11</v>
      </c>
      <c r="J27" s="444"/>
      <c r="K27" s="430">
        <v>2400</v>
      </c>
      <c r="L27" s="926">
        <f t="shared" si="1"/>
        <v>0</v>
      </c>
      <c r="M27" s="927"/>
      <c r="O27" s="935"/>
      <c r="P27" s="912"/>
      <c r="Q27" s="429" t="s">
        <v>11</v>
      </c>
      <c r="R27" s="444"/>
      <c r="S27" s="430">
        <v>3200</v>
      </c>
      <c r="T27" s="926">
        <f t="shared" si="0"/>
        <v>0</v>
      </c>
      <c r="U27" s="927"/>
    </row>
    <row r="28" spans="2:21" s="294" customFormat="1" ht="34.5" customHeight="1" thickTop="1">
      <c r="B28" s="969" t="s">
        <v>141</v>
      </c>
      <c r="C28" s="970"/>
      <c r="D28" s="973">
        <f>D26*D27</f>
        <v>0</v>
      </c>
      <c r="E28" s="974"/>
      <c r="F28" s="296"/>
      <c r="G28" s="935"/>
      <c r="H28" s="911" t="s">
        <v>10</v>
      </c>
      <c r="I28" s="428" t="s">
        <v>12</v>
      </c>
      <c r="J28" s="443"/>
      <c r="K28" s="191">
        <v>600</v>
      </c>
      <c r="L28" s="588">
        <f t="shared" si="1"/>
        <v>0</v>
      </c>
      <c r="M28" s="589"/>
      <c r="O28" s="935"/>
      <c r="P28" s="911" t="s">
        <v>10</v>
      </c>
      <c r="Q28" s="428" t="s">
        <v>12</v>
      </c>
      <c r="R28" s="443"/>
      <c r="S28" s="191">
        <v>800</v>
      </c>
      <c r="T28" s="588">
        <f t="shared" si="0"/>
        <v>0</v>
      </c>
      <c r="U28" s="589"/>
    </row>
    <row r="29" spans="2:21" s="298" customFormat="1" ht="35.1" customHeight="1" thickBot="1">
      <c r="B29" s="971"/>
      <c r="C29" s="972"/>
      <c r="D29" s="975"/>
      <c r="E29" s="976"/>
      <c r="F29" s="296"/>
      <c r="G29" s="936"/>
      <c r="H29" s="912"/>
      <c r="I29" s="429" t="s">
        <v>11</v>
      </c>
      <c r="J29" s="444"/>
      <c r="K29" s="430">
        <v>1200</v>
      </c>
      <c r="L29" s="926">
        <f t="shared" si="1"/>
        <v>0</v>
      </c>
      <c r="M29" s="927"/>
      <c r="O29" s="936"/>
      <c r="P29" s="912"/>
      <c r="Q29" s="429" t="s">
        <v>11</v>
      </c>
      <c r="R29" s="444"/>
      <c r="S29" s="430">
        <v>1600</v>
      </c>
      <c r="T29" s="926">
        <f t="shared" si="0"/>
        <v>0</v>
      </c>
      <c r="U29" s="927"/>
    </row>
    <row r="30" spans="2:21" s="294" customFormat="1" ht="34.5" customHeight="1">
      <c r="F30" s="300"/>
      <c r="G30" s="934" t="str">
        <f>B24</f>
        <v>4.継続的利用</v>
      </c>
      <c r="H30" s="911" t="s">
        <v>65</v>
      </c>
      <c r="I30" s="428" t="s">
        <v>12</v>
      </c>
      <c r="J30" s="443"/>
      <c r="K30" s="191">
        <v>1200</v>
      </c>
      <c r="L30" s="588">
        <f t="shared" si="1"/>
        <v>0</v>
      </c>
      <c r="M30" s="589"/>
      <c r="O30" s="934" t="str">
        <f t="shared" ref="O30" si="4">G30</f>
        <v>4.継続的利用</v>
      </c>
      <c r="P30" s="911" t="s">
        <v>65</v>
      </c>
      <c r="Q30" s="428" t="s">
        <v>12</v>
      </c>
      <c r="R30" s="443"/>
      <c r="S30" s="191">
        <v>1600</v>
      </c>
      <c r="T30" s="588">
        <f t="shared" si="0"/>
        <v>0</v>
      </c>
      <c r="U30" s="589"/>
    </row>
    <row r="31" spans="2:21" s="298" customFormat="1" ht="34.5" customHeight="1">
      <c r="F31" s="300"/>
      <c r="G31" s="935"/>
      <c r="H31" s="912"/>
      <c r="I31" s="429" t="s">
        <v>11</v>
      </c>
      <c r="J31" s="444"/>
      <c r="K31" s="430">
        <v>2400</v>
      </c>
      <c r="L31" s="926">
        <f t="shared" si="1"/>
        <v>0</v>
      </c>
      <c r="M31" s="927"/>
      <c r="O31" s="935"/>
      <c r="P31" s="912"/>
      <c r="Q31" s="429" t="s">
        <v>11</v>
      </c>
      <c r="R31" s="444"/>
      <c r="S31" s="430">
        <v>3200</v>
      </c>
      <c r="T31" s="926">
        <f t="shared" si="0"/>
        <v>0</v>
      </c>
      <c r="U31" s="927"/>
    </row>
    <row r="32" spans="2:21" s="298" customFormat="1" ht="34.5" customHeight="1">
      <c r="B32" s="293"/>
      <c r="C32" s="293"/>
      <c r="D32" s="296"/>
      <c r="E32" s="296"/>
      <c r="F32" s="296"/>
      <c r="G32" s="935"/>
      <c r="H32" s="911" t="s">
        <v>10</v>
      </c>
      <c r="I32" s="428" t="s">
        <v>12</v>
      </c>
      <c r="J32" s="443"/>
      <c r="K32" s="191">
        <v>600</v>
      </c>
      <c r="L32" s="588">
        <f t="shared" si="1"/>
        <v>0</v>
      </c>
      <c r="M32" s="589"/>
      <c r="O32" s="935"/>
      <c r="P32" s="911" t="s">
        <v>10</v>
      </c>
      <c r="Q32" s="428" t="s">
        <v>12</v>
      </c>
      <c r="R32" s="443"/>
      <c r="S32" s="191">
        <v>800</v>
      </c>
      <c r="T32" s="588">
        <f t="shared" si="0"/>
        <v>0</v>
      </c>
      <c r="U32" s="589"/>
    </row>
    <row r="33" spans="2:21" s="294" customFormat="1" ht="34.5" customHeight="1" thickBot="1">
      <c r="B33" s="293"/>
      <c r="C33" s="293"/>
      <c r="D33" s="296"/>
      <c r="E33" s="296"/>
      <c r="F33" s="296"/>
      <c r="G33" s="962"/>
      <c r="H33" s="913"/>
      <c r="I33" s="431" t="s">
        <v>11</v>
      </c>
      <c r="J33" s="445"/>
      <c r="K33" s="430">
        <v>1200</v>
      </c>
      <c r="L33" s="928">
        <f t="shared" si="1"/>
        <v>0</v>
      </c>
      <c r="M33" s="929"/>
      <c r="O33" s="936"/>
      <c r="P33" s="913"/>
      <c r="Q33" s="431" t="s">
        <v>11</v>
      </c>
      <c r="R33" s="445"/>
      <c r="S33" s="430">
        <v>1600</v>
      </c>
      <c r="T33" s="928">
        <f t="shared" si="0"/>
        <v>0</v>
      </c>
      <c r="U33" s="929"/>
    </row>
    <row r="34" spans="2:21" s="298" customFormat="1" ht="34.5" customHeight="1" thickTop="1">
      <c r="B34" s="293"/>
      <c r="C34" s="293"/>
      <c r="D34" s="296"/>
      <c r="E34" s="296"/>
      <c r="F34" s="296"/>
      <c r="G34" s="952" t="s">
        <v>36</v>
      </c>
      <c r="H34" s="953"/>
      <c r="I34" s="954"/>
      <c r="J34" s="958">
        <f>SUM(J18:J33)</f>
        <v>0</v>
      </c>
      <c r="K34" s="937"/>
      <c r="L34" s="939">
        <f>SUM(L18:M33)</f>
        <v>0</v>
      </c>
      <c r="M34" s="881"/>
      <c r="O34" s="952" t="s">
        <v>36</v>
      </c>
      <c r="P34" s="953"/>
      <c r="Q34" s="954"/>
      <c r="R34" s="958">
        <f>SUM(R18:R33)</f>
        <v>0</v>
      </c>
      <c r="S34" s="937"/>
      <c r="T34" s="939">
        <f>SUM(T18:U33)</f>
        <v>0</v>
      </c>
      <c r="U34" s="881"/>
    </row>
    <row r="35" spans="2:21" s="301" customFormat="1" ht="34.5" customHeight="1">
      <c r="B35" s="293"/>
      <c r="C35" s="293"/>
      <c r="D35" s="296"/>
      <c r="E35" s="296"/>
      <c r="F35" s="296"/>
      <c r="G35" s="955"/>
      <c r="H35" s="956"/>
      <c r="I35" s="957"/>
      <c r="J35" s="959"/>
      <c r="K35" s="938"/>
      <c r="L35" s="940"/>
      <c r="M35" s="883"/>
      <c r="O35" s="955"/>
      <c r="P35" s="956"/>
      <c r="Q35" s="957"/>
      <c r="R35" s="959"/>
      <c r="S35" s="938"/>
      <c r="T35" s="940"/>
      <c r="U35" s="883"/>
    </row>
    <row r="36" spans="2:21" s="301" customFormat="1" ht="34.5" customHeight="1">
      <c r="B36" s="293"/>
      <c r="C36" s="293"/>
      <c r="D36" s="296"/>
      <c r="E36" s="296"/>
      <c r="F36" s="296"/>
      <c r="G36" s="981" t="s">
        <v>143</v>
      </c>
      <c r="H36" s="982"/>
      <c r="I36" s="983"/>
      <c r="J36" s="855" t="s">
        <v>912</v>
      </c>
      <c r="K36" s="856"/>
      <c r="L36" s="960"/>
      <c r="M36" s="961"/>
      <c r="O36" s="946" t="s">
        <v>143</v>
      </c>
      <c r="P36" s="947"/>
      <c r="Q36" s="948"/>
      <c r="R36" s="855" t="s">
        <v>912</v>
      </c>
      <c r="S36" s="856"/>
      <c r="T36" s="960"/>
      <c r="U36" s="961"/>
    </row>
    <row r="37" spans="2:21" s="301" customFormat="1" ht="34.5" customHeight="1" thickBot="1">
      <c r="B37" s="293"/>
      <c r="C37" s="293"/>
      <c r="D37" s="296"/>
      <c r="E37" s="296"/>
      <c r="F37" s="296"/>
      <c r="G37" s="984"/>
      <c r="H37" s="985"/>
      <c r="I37" s="986"/>
      <c r="J37" s="597" t="s">
        <v>483</v>
      </c>
      <c r="K37" s="598"/>
      <c r="L37" s="932"/>
      <c r="M37" s="933"/>
      <c r="O37" s="949"/>
      <c r="P37" s="950"/>
      <c r="Q37" s="951"/>
      <c r="R37" s="597" t="s">
        <v>483</v>
      </c>
      <c r="S37" s="598"/>
      <c r="T37" s="932"/>
      <c r="U37" s="933"/>
    </row>
    <row r="38" spans="2:21" s="302" customFormat="1" ht="34.5" customHeight="1" thickBot="1">
      <c r="B38" s="293"/>
      <c r="C38" s="293"/>
      <c r="D38" s="303"/>
      <c r="E38" s="300"/>
      <c r="F38" s="300"/>
      <c r="G38" s="943" t="s">
        <v>144</v>
      </c>
      <c r="H38" s="944"/>
      <c r="I38" s="944"/>
      <c r="J38" s="944"/>
      <c r="K38" s="945"/>
      <c r="L38" s="941">
        <f>L34-L36-L37</f>
        <v>0</v>
      </c>
      <c r="M38" s="942"/>
      <c r="O38" s="943" t="s">
        <v>144</v>
      </c>
      <c r="P38" s="944"/>
      <c r="Q38" s="944"/>
      <c r="R38" s="944"/>
      <c r="S38" s="945"/>
      <c r="T38" s="941">
        <f>T34-T36-T37</f>
        <v>0</v>
      </c>
      <c r="U38" s="942"/>
    </row>
    <row r="39" spans="2:21" s="294" customFormat="1" ht="45" customHeight="1">
      <c r="B39" s="304" t="s">
        <v>37</v>
      </c>
      <c r="C39" s="305"/>
      <c r="D39" s="306"/>
      <c r="E39" s="306"/>
      <c r="F39" s="306"/>
      <c r="H39" s="307"/>
      <c r="I39" s="307"/>
      <c r="J39" s="307"/>
      <c r="K39" s="308"/>
    </row>
    <row r="40" spans="2:21" s="306" customFormat="1" ht="56.25" customHeight="1">
      <c r="B40" s="309" t="s">
        <v>42</v>
      </c>
      <c r="C40" s="963">
        <f>D28</f>
        <v>0</v>
      </c>
      <c r="D40" s="964"/>
      <c r="E40" s="310" t="s">
        <v>70</v>
      </c>
      <c r="F40" s="311" t="s">
        <v>48</v>
      </c>
      <c r="G40" s="963">
        <f>L38+T38</f>
        <v>0</v>
      </c>
      <c r="H40" s="964"/>
      <c r="I40" s="310" t="s">
        <v>70</v>
      </c>
      <c r="J40" s="1011" t="s">
        <v>628</v>
      </c>
      <c r="K40" s="1012"/>
      <c r="L40" s="1009"/>
      <c r="M40" s="1010"/>
    </row>
    <row r="41" spans="2:21" s="306" customFormat="1" ht="18.75" customHeight="1" thickBot="1">
      <c r="B41" s="309"/>
      <c r="C41" s="313"/>
      <c r="D41" s="313"/>
      <c r="E41" s="310"/>
      <c r="F41" s="311"/>
      <c r="G41" s="313"/>
      <c r="H41" s="313"/>
      <c r="I41" s="310"/>
      <c r="J41" s="312"/>
      <c r="K41" s="313"/>
      <c r="L41" s="313"/>
    </row>
    <row r="42" spans="2:21" s="301" customFormat="1" ht="55.5" customHeight="1" thickBot="1">
      <c r="B42" s="307"/>
      <c r="C42" s="307"/>
      <c r="D42" s="294"/>
      <c r="I42" s="224" t="s">
        <v>70</v>
      </c>
      <c r="J42" s="846" t="s">
        <v>92</v>
      </c>
      <c r="K42" s="846"/>
      <c r="L42" s="828"/>
      <c r="M42" s="829"/>
      <c r="N42" s="314" t="s">
        <v>72</v>
      </c>
      <c r="O42" s="1014">
        <f>C40+G40+L40+L42</f>
        <v>0</v>
      </c>
      <c r="P42" s="1015"/>
      <c r="Q42" s="1015"/>
      <c r="R42" s="1016"/>
    </row>
    <row r="43" spans="2:21" s="315" customFormat="1" ht="12.75" customHeight="1">
      <c r="C43" s="316"/>
      <c r="D43" s="316"/>
      <c r="I43" s="316"/>
      <c r="J43" s="316"/>
      <c r="K43" s="316"/>
      <c r="L43" s="317"/>
    </row>
    <row r="44" spans="2:21" s="315" customFormat="1">
      <c r="C44" s="316"/>
      <c r="D44" s="316"/>
      <c r="I44" s="316"/>
      <c r="J44" s="316"/>
      <c r="K44" s="316"/>
      <c r="L44" s="317"/>
    </row>
    <row r="45" spans="2:21" s="315" customFormat="1" ht="14.25">
      <c r="B45" s="397"/>
      <c r="C45" s="294"/>
      <c r="D45" s="294"/>
      <c r="E45" s="294"/>
      <c r="F45" s="294"/>
      <c r="I45" s="316"/>
      <c r="J45" s="316"/>
      <c r="K45" s="316"/>
      <c r="L45" s="317"/>
    </row>
    <row r="46" spans="2:21" s="315" customFormat="1" ht="14.25">
      <c r="B46" s="397"/>
      <c r="C46" s="316"/>
      <c r="D46" s="294"/>
      <c r="E46" s="294"/>
      <c r="F46" s="294"/>
      <c r="I46" s="316"/>
      <c r="J46" s="316"/>
      <c r="K46" s="316"/>
      <c r="L46" s="317"/>
    </row>
    <row r="47" spans="2:21" s="315" customFormat="1">
      <c r="C47" s="316"/>
      <c r="D47" s="316"/>
      <c r="I47" s="316"/>
      <c r="J47" s="316"/>
      <c r="K47" s="316"/>
      <c r="L47" s="317"/>
    </row>
    <row r="48" spans="2:21" s="315" customFormat="1">
      <c r="C48" s="316"/>
      <c r="D48" s="316"/>
      <c r="I48" s="316"/>
      <c r="J48" s="316"/>
      <c r="K48" s="316"/>
      <c r="L48" s="317"/>
    </row>
    <row r="49" spans="3:12" s="315" customFormat="1">
      <c r="C49" s="316"/>
      <c r="D49" s="316"/>
      <c r="I49" s="316"/>
      <c r="J49" s="316"/>
      <c r="K49" s="316"/>
      <c r="L49" s="317"/>
    </row>
    <row r="50" spans="3:12" s="315" customFormat="1">
      <c r="C50" s="316"/>
      <c r="D50" s="316"/>
      <c r="I50" s="316"/>
      <c r="J50" s="316"/>
      <c r="K50" s="316"/>
      <c r="L50" s="317"/>
    </row>
    <row r="51" spans="3:12" s="315" customFormat="1">
      <c r="C51" s="316"/>
      <c r="D51" s="316"/>
      <c r="I51" s="316"/>
      <c r="J51" s="316"/>
      <c r="K51" s="316"/>
      <c r="L51" s="317"/>
    </row>
    <row r="52" spans="3:12" s="315" customFormat="1">
      <c r="C52" s="316"/>
      <c r="D52" s="316"/>
      <c r="I52" s="316"/>
      <c r="J52" s="316"/>
      <c r="K52" s="316"/>
      <c r="L52" s="317"/>
    </row>
    <row r="53" spans="3:12" s="315" customFormat="1">
      <c r="C53" s="316"/>
      <c r="D53" s="316"/>
      <c r="I53" s="316"/>
      <c r="J53" s="316"/>
      <c r="K53" s="316"/>
      <c r="L53" s="317"/>
    </row>
    <row r="54" spans="3:12" s="315" customFormat="1">
      <c r="C54" s="316"/>
      <c r="D54" s="316"/>
      <c r="I54" s="316"/>
      <c r="J54" s="316"/>
      <c r="K54" s="316"/>
      <c r="L54" s="317"/>
    </row>
    <row r="55" spans="3:12" s="315" customFormat="1">
      <c r="C55" s="316"/>
      <c r="D55" s="316"/>
      <c r="I55" s="316"/>
      <c r="J55" s="316"/>
      <c r="K55" s="316"/>
      <c r="L55" s="317"/>
    </row>
    <row r="56" spans="3:12" s="315" customFormat="1">
      <c r="C56" s="316"/>
      <c r="D56" s="316"/>
      <c r="I56" s="316"/>
      <c r="J56" s="316"/>
      <c r="K56" s="316"/>
      <c r="L56" s="317"/>
    </row>
    <row r="57" spans="3:12" s="315" customFormat="1">
      <c r="C57" s="316"/>
      <c r="D57" s="316"/>
      <c r="I57" s="316"/>
      <c r="J57" s="316"/>
      <c r="K57" s="316"/>
      <c r="L57" s="317"/>
    </row>
    <row r="58" spans="3:12" s="315" customFormat="1">
      <c r="C58" s="316"/>
      <c r="D58" s="316"/>
      <c r="I58" s="316"/>
      <c r="J58" s="316"/>
      <c r="K58" s="316"/>
      <c r="L58" s="317"/>
    </row>
    <row r="59" spans="3:12" s="315" customFormat="1">
      <c r="C59" s="316"/>
      <c r="D59" s="316"/>
      <c r="I59" s="316"/>
      <c r="J59" s="316"/>
      <c r="K59" s="316"/>
      <c r="L59" s="317"/>
    </row>
    <row r="60" spans="3:12" s="315" customFormat="1">
      <c r="C60" s="316"/>
      <c r="D60" s="316"/>
      <c r="I60" s="316"/>
      <c r="J60" s="316"/>
      <c r="K60" s="316"/>
      <c r="L60" s="317"/>
    </row>
    <row r="61" spans="3:12" s="315" customFormat="1">
      <c r="C61" s="316"/>
      <c r="D61" s="316"/>
      <c r="I61" s="316"/>
      <c r="J61" s="316"/>
      <c r="K61" s="316"/>
      <c r="L61" s="317"/>
    </row>
    <row r="62" spans="3:12" s="315" customFormat="1">
      <c r="C62" s="316"/>
      <c r="D62" s="316"/>
      <c r="I62" s="316"/>
      <c r="J62" s="316"/>
      <c r="K62" s="316"/>
      <c r="L62" s="317"/>
    </row>
    <row r="63" spans="3:12" s="315" customFormat="1">
      <c r="C63" s="316"/>
      <c r="D63" s="316"/>
      <c r="I63" s="316"/>
      <c r="J63" s="316"/>
      <c r="K63" s="316"/>
      <c r="L63" s="317"/>
    </row>
    <row r="64" spans="3:12" s="315" customFormat="1">
      <c r="C64" s="316"/>
      <c r="D64" s="316"/>
      <c r="I64" s="316"/>
      <c r="J64" s="316"/>
      <c r="K64" s="316"/>
      <c r="L64" s="317"/>
    </row>
    <row r="65" spans="3:12" s="315" customFormat="1">
      <c r="C65" s="316"/>
      <c r="D65" s="316"/>
      <c r="I65" s="316"/>
      <c r="J65" s="316"/>
      <c r="K65" s="316"/>
      <c r="L65" s="317"/>
    </row>
    <row r="66" spans="3:12" s="315" customFormat="1">
      <c r="C66" s="316"/>
      <c r="D66" s="316"/>
      <c r="I66" s="316"/>
      <c r="J66" s="316"/>
      <c r="K66" s="316"/>
      <c r="L66" s="317"/>
    </row>
    <row r="67" spans="3:12" s="315" customFormat="1">
      <c r="C67" s="316"/>
      <c r="D67" s="316"/>
      <c r="I67" s="316"/>
      <c r="J67" s="316"/>
      <c r="K67" s="316"/>
      <c r="L67" s="317"/>
    </row>
    <row r="68" spans="3:12" s="315" customFormat="1">
      <c r="C68" s="316"/>
      <c r="D68" s="316"/>
      <c r="I68" s="316"/>
      <c r="J68" s="316"/>
      <c r="K68" s="316"/>
      <c r="L68" s="317"/>
    </row>
    <row r="69" spans="3:12" s="315" customFormat="1">
      <c r="C69" s="316"/>
      <c r="D69" s="316"/>
      <c r="I69" s="316"/>
      <c r="J69" s="316"/>
      <c r="K69" s="316"/>
      <c r="L69" s="317"/>
    </row>
    <row r="70" spans="3:12" s="315" customFormat="1">
      <c r="C70" s="316"/>
      <c r="D70" s="316"/>
      <c r="I70" s="316"/>
      <c r="J70" s="316"/>
      <c r="K70" s="316"/>
      <c r="L70" s="317"/>
    </row>
    <row r="71" spans="3:12" s="315" customFormat="1">
      <c r="C71" s="316"/>
      <c r="D71" s="316"/>
      <c r="I71" s="316"/>
      <c r="J71" s="316"/>
      <c r="K71" s="316"/>
      <c r="L71" s="317"/>
    </row>
    <row r="72" spans="3:12" s="315" customFormat="1">
      <c r="C72" s="316"/>
      <c r="D72" s="316"/>
      <c r="I72" s="316"/>
      <c r="J72" s="316"/>
      <c r="K72" s="316"/>
      <c r="L72" s="317"/>
    </row>
    <row r="73" spans="3:12" s="315" customFormat="1">
      <c r="C73" s="316"/>
      <c r="D73" s="316"/>
      <c r="I73" s="316"/>
      <c r="J73" s="316"/>
      <c r="K73" s="316"/>
      <c r="L73" s="317"/>
    </row>
    <row r="74" spans="3:12" s="315" customFormat="1">
      <c r="C74" s="316"/>
      <c r="D74" s="316"/>
      <c r="I74" s="316"/>
      <c r="J74" s="316"/>
      <c r="K74" s="316"/>
      <c r="L74" s="317"/>
    </row>
    <row r="75" spans="3:12" s="315" customFormat="1">
      <c r="C75" s="316"/>
      <c r="D75" s="316"/>
      <c r="I75" s="316"/>
      <c r="J75" s="316"/>
      <c r="K75" s="316"/>
      <c r="L75" s="317"/>
    </row>
    <row r="76" spans="3:12" s="315" customFormat="1">
      <c r="C76" s="316"/>
      <c r="D76" s="316"/>
      <c r="I76" s="316"/>
      <c r="J76" s="316"/>
      <c r="K76" s="316"/>
      <c r="L76" s="317"/>
    </row>
    <row r="77" spans="3:12" s="315" customFormat="1">
      <c r="C77" s="316"/>
      <c r="D77" s="316"/>
      <c r="I77" s="316"/>
      <c r="J77" s="316"/>
      <c r="K77" s="316"/>
      <c r="L77" s="317"/>
    </row>
    <row r="78" spans="3:12" s="315" customFormat="1">
      <c r="C78" s="316"/>
      <c r="D78" s="316"/>
      <c r="I78" s="316"/>
      <c r="J78" s="316"/>
      <c r="K78" s="316"/>
      <c r="L78" s="317"/>
    </row>
    <row r="79" spans="3:12" s="315" customFormat="1">
      <c r="C79" s="316"/>
      <c r="D79" s="316"/>
      <c r="I79" s="316"/>
      <c r="J79" s="316"/>
      <c r="K79" s="316"/>
      <c r="L79" s="317"/>
    </row>
    <row r="80" spans="3:12" s="315" customFormat="1">
      <c r="C80" s="316"/>
      <c r="D80" s="316"/>
      <c r="I80" s="316"/>
      <c r="J80" s="316"/>
      <c r="K80" s="316"/>
      <c r="L80" s="317"/>
    </row>
    <row r="81" spans="3:12" s="315" customFormat="1">
      <c r="C81" s="316"/>
      <c r="D81" s="316"/>
      <c r="I81" s="316"/>
      <c r="J81" s="316"/>
      <c r="K81" s="316"/>
      <c r="L81" s="317"/>
    </row>
    <row r="82" spans="3:12" s="315" customFormat="1">
      <c r="C82" s="316"/>
      <c r="D82" s="316"/>
      <c r="I82" s="316"/>
      <c r="J82" s="316"/>
      <c r="K82" s="316"/>
      <c r="L82" s="317"/>
    </row>
    <row r="83" spans="3:12" s="315" customFormat="1">
      <c r="C83" s="316"/>
      <c r="D83" s="316"/>
      <c r="I83" s="316"/>
      <c r="J83" s="316"/>
      <c r="K83" s="316"/>
      <c r="L83" s="317"/>
    </row>
    <row r="84" spans="3:12" s="315" customFormat="1">
      <c r="C84" s="316"/>
      <c r="D84" s="316"/>
      <c r="I84" s="316"/>
      <c r="J84" s="316"/>
      <c r="K84" s="316"/>
      <c r="L84" s="317"/>
    </row>
    <row r="85" spans="3:12" s="315" customFormat="1">
      <c r="C85" s="316"/>
      <c r="D85" s="316"/>
      <c r="I85" s="316"/>
      <c r="J85" s="316"/>
      <c r="K85" s="316"/>
      <c r="L85" s="317"/>
    </row>
    <row r="86" spans="3:12" s="315" customFormat="1">
      <c r="C86" s="316"/>
      <c r="D86" s="316"/>
      <c r="I86" s="316"/>
      <c r="J86" s="316"/>
      <c r="K86" s="316"/>
      <c r="L86" s="317"/>
    </row>
    <row r="87" spans="3:12" s="315" customFormat="1">
      <c r="C87" s="316"/>
      <c r="D87" s="316"/>
      <c r="I87" s="316"/>
      <c r="J87" s="316"/>
      <c r="K87" s="316"/>
      <c r="L87" s="317"/>
    </row>
    <row r="88" spans="3:12" s="315" customFormat="1">
      <c r="C88" s="316"/>
      <c r="D88" s="316"/>
      <c r="I88" s="316"/>
      <c r="J88" s="316"/>
      <c r="K88" s="316"/>
      <c r="L88" s="317"/>
    </row>
    <row r="89" spans="3:12" s="315" customFormat="1">
      <c r="C89" s="316"/>
      <c r="D89" s="316"/>
      <c r="I89" s="316"/>
      <c r="J89" s="316"/>
      <c r="K89" s="316"/>
      <c r="L89" s="317"/>
    </row>
    <row r="90" spans="3:12" s="315" customFormat="1">
      <c r="C90" s="316"/>
      <c r="D90" s="316"/>
      <c r="I90" s="316"/>
      <c r="J90" s="316"/>
      <c r="K90" s="316"/>
      <c r="L90" s="317"/>
    </row>
    <row r="91" spans="3:12" s="315" customFormat="1">
      <c r="C91" s="316"/>
      <c r="D91" s="316"/>
      <c r="I91" s="316"/>
      <c r="J91" s="316"/>
      <c r="K91" s="316"/>
      <c r="L91" s="317"/>
    </row>
    <row r="92" spans="3:12" s="315" customFormat="1">
      <c r="C92" s="316"/>
      <c r="D92" s="316"/>
      <c r="I92" s="316"/>
      <c r="J92" s="316"/>
      <c r="K92" s="316"/>
      <c r="L92" s="317"/>
    </row>
    <row r="93" spans="3:12" s="315" customFormat="1">
      <c r="C93" s="316"/>
      <c r="D93" s="316"/>
      <c r="I93" s="316"/>
      <c r="J93" s="316"/>
      <c r="K93" s="316"/>
      <c r="L93" s="317"/>
    </row>
    <row r="94" spans="3:12" s="315" customFormat="1">
      <c r="C94" s="316"/>
      <c r="D94" s="316"/>
      <c r="I94" s="316"/>
      <c r="J94" s="316"/>
      <c r="K94" s="316"/>
      <c r="L94" s="317"/>
    </row>
    <row r="95" spans="3:12" s="315" customFormat="1">
      <c r="C95" s="316"/>
      <c r="D95" s="316"/>
      <c r="I95" s="316"/>
      <c r="J95" s="316"/>
      <c r="K95" s="316"/>
      <c r="L95" s="317"/>
    </row>
    <row r="96" spans="3:12" s="315" customFormat="1">
      <c r="C96" s="316"/>
      <c r="D96" s="316"/>
      <c r="I96" s="316"/>
      <c r="J96" s="316"/>
      <c r="K96" s="316"/>
      <c r="L96" s="317"/>
    </row>
    <row r="97" spans="2:13" s="315" customFormat="1">
      <c r="C97" s="316"/>
      <c r="D97" s="316"/>
      <c r="I97" s="316"/>
      <c r="J97" s="316"/>
      <c r="K97" s="316"/>
      <c r="L97" s="317"/>
    </row>
    <row r="98" spans="2:13" s="315" customFormat="1">
      <c r="C98" s="316"/>
      <c r="D98" s="316"/>
      <c r="I98" s="316"/>
      <c r="J98" s="316"/>
      <c r="K98" s="316"/>
      <c r="L98" s="317"/>
    </row>
    <row r="99" spans="2:13" s="315" customFormat="1">
      <c r="C99" s="316"/>
      <c r="D99" s="316"/>
      <c r="I99" s="316"/>
      <c r="J99" s="316"/>
      <c r="K99" s="316"/>
      <c r="L99" s="317"/>
    </row>
    <row r="100" spans="2:13" s="315" customFormat="1">
      <c r="C100" s="316"/>
      <c r="D100" s="316"/>
      <c r="I100" s="316"/>
      <c r="J100" s="316"/>
      <c r="K100" s="316"/>
      <c r="L100" s="317"/>
    </row>
    <row r="101" spans="2:13" s="315" customFormat="1">
      <c r="C101" s="316"/>
      <c r="D101" s="316"/>
      <c r="I101" s="316"/>
      <c r="J101" s="316"/>
      <c r="K101" s="316"/>
      <c r="L101" s="317"/>
    </row>
    <row r="102" spans="2:13" s="315" customFormat="1">
      <c r="C102" s="316"/>
      <c r="D102" s="316"/>
      <c r="I102" s="316"/>
      <c r="J102" s="316"/>
      <c r="K102" s="316"/>
      <c r="L102" s="317"/>
    </row>
    <row r="103" spans="2:13" s="315" customFormat="1">
      <c r="C103" s="316"/>
      <c r="D103" s="316"/>
      <c r="I103" s="316"/>
      <c r="J103" s="316"/>
      <c r="K103" s="316"/>
      <c r="L103" s="317"/>
    </row>
    <row r="104" spans="2:13" s="315" customFormat="1">
      <c r="C104" s="316"/>
      <c r="D104" s="316"/>
      <c r="I104" s="316"/>
      <c r="J104" s="316"/>
      <c r="K104" s="316"/>
      <c r="L104" s="317"/>
    </row>
    <row r="105" spans="2:13" s="315" customFormat="1">
      <c r="C105" s="316"/>
      <c r="D105" s="316"/>
      <c r="I105" s="316"/>
      <c r="J105" s="316"/>
      <c r="K105" s="316"/>
      <c r="L105" s="317"/>
    </row>
    <row r="106" spans="2:13" s="315" customFormat="1">
      <c r="C106" s="316"/>
      <c r="D106" s="316"/>
      <c r="I106" s="316"/>
      <c r="J106" s="316"/>
      <c r="K106" s="316"/>
      <c r="L106" s="317"/>
    </row>
    <row r="107" spans="2:13" s="315" customFormat="1">
      <c r="C107" s="316"/>
      <c r="D107" s="316"/>
      <c r="I107" s="316"/>
      <c r="J107" s="316"/>
      <c r="K107" s="316"/>
      <c r="L107" s="317"/>
    </row>
    <row r="108" spans="2:13" s="315" customFormat="1">
      <c r="C108" s="316"/>
      <c r="D108" s="316"/>
      <c r="H108" s="404"/>
      <c r="I108" s="415"/>
      <c r="J108" s="415"/>
      <c r="K108" s="415"/>
      <c r="L108" s="416"/>
      <c r="M108" s="404"/>
    </row>
    <row r="109" spans="2:13" s="315" customFormat="1">
      <c r="B109" s="404"/>
      <c r="C109" s="415"/>
      <c r="D109" s="415"/>
      <c r="E109" s="404"/>
      <c r="F109" s="404"/>
      <c r="G109" s="404"/>
      <c r="H109" s="404"/>
      <c r="I109" s="415"/>
      <c r="J109" s="415"/>
      <c r="K109" s="415"/>
      <c r="L109" s="416"/>
      <c r="M109" s="404"/>
    </row>
  </sheetData>
  <sheetProtection password="C016" sheet="1" objects="1" scenarios="1"/>
  <mergeCells count="136">
    <mergeCell ref="P4:Q4"/>
    <mergeCell ref="R4:U4"/>
    <mergeCell ref="C6:E6"/>
    <mergeCell ref="F6:G6"/>
    <mergeCell ref="C7:E7"/>
    <mergeCell ref="F7:G7"/>
    <mergeCell ref="H6:L6"/>
    <mergeCell ref="H7:L7"/>
    <mergeCell ref="J42:K42"/>
    <mergeCell ref="L42:M42"/>
    <mergeCell ref="L40:M40"/>
    <mergeCell ref="J40:K40"/>
    <mergeCell ref="H8:L8"/>
    <mergeCell ref="H9:L9"/>
    <mergeCell ref="H10:L10"/>
    <mergeCell ref="O42:R42"/>
    <mergeCell ref="C11:E11"/>
    <mergeCell ref="F11:G11"/>
    <mergeCell ref="C12:E12"/>
    <mergeCell ref="F12:G12"/>
    <mergeCell ref="H11:L11"/>
    <mergeCell ref="H12:L12"/>
    <mergeCell ref="C8:E8"/>
    <mergeCell ref="F8:G8"/>
    <mergeCell ref="C9:E9"/>
    <mergeCell ref="F9:G9"/>
    <mergeCell ref="C10:E10"/>
    <mergeCell ref="F10:G10"/>
    <mergeCell ref="B24:B25"/>
    <mergeCell ref="D24:E24"/>
    <mergeCell ref="D25:E25"/>
    <mergeCell ref="B22:B23"/>
    <mergeCell ref="D22:E22"/>
    <mergeCell ref="D23:E23"/>
    <mergeCell ref="D17:E17"/>
    <mergeCell ref="B18:B19"/>
    <mergeCell ref="D18:E18"/>
    <mergeCell ref="D19:E19"/>
    <mergeCell ref="B20:B21"/>
    <mergeCell ref="D20:E20"/>
    <mergeCell ref="D21:E21"/>
    <mergeCell ref="G18:G21"/>
    <mergeCell ref="C40:D40"/>
    <mergeCell ref="G40:H40"/>
    <mergeCell ref="B26:C26"/>
    <mergeCell ref="D26:E26"/>
    <mergeCell ref="B28:C29"/>
    <mergeCell ref="D28:E29"/>
    <mergeCell ref="B27:C27"/>
    <mergeCell ref="D27:E27"/>
    <mergeCell ref="L36:M36"/>
    <mergeCell ref="L37:M37"/>
    <mergeCell ref="G34:I35"/>
    <mergeCell ref="G36:I37"/>
    <mergeCell ref="K34:K35"/>
    <mergeCell ref="L34:M35"/>
    <mergeCell ref="H18:H19"/>
    <mergeCell ref="H20:H21"/>
    <mergeCell ref="G22:G25"/>
    <mergeCell ref="H22:H23"/>
    <mergeCell ref="H24:H25"/>
    <mergeCell ref="H26:H27"/>
    <mergeCell ref="H28:H29"/>
    <mergeCell ref="H30:H31"/>
    <mergeCell ref="H32:H33"/>
    <mergeCell ref="G30:G33"/>
    <mergeCell ref="G26:G29"/>
    <mergeCell ref="T38:U38"/>
    <mergeCell ref="J36:K36"/>
    <mergeCell ref="J37:K37"/>
    <mergeCell ref="L17:M17"/>
    <mergeCell ref="L18:M18"/>
    <mergeCell ref="L19:M19"/>
    <mergeCell ref="L20:M20"/>
    <mergeCell ref="L21:M21"/>
    <mergeCell ref="L22:M22"/>
    <mergeCell ref="L23:M23"/>
    <mergeCell ref="L24:M24"/>
    <mergeCell ref="L25:M25"/>
    <mergeCell ref="L26:M26"/>
    <mergeCell ref="L27:M27"/>
    <mergeCell ref="L28:M28"/>
    <mergeCell ref="L29:M29"/>
    <mergeCell ref="G38:K38"/>
    <mergeCell ref="O38:S38"/>
    <mergeCell ref="O36:Q37"/>
    <mergeCell ref="O34:Q35"/>
    <mergeCell ref="J34:J35"/>
    <mergeCell ref="R34:R35"/>
    <mergeCell ref="L38:M38"/>
    <mergeCell ref="T36:U36"/>
    <mergeCell ref="T37:U37"/>
    <mergeCell ref="O18:O21"/>
    <mergeCell ref="P18:P19"/>
    <mergeCell ref="P20:P21"/>
    <mergeCell ref="T19:U19"/>
    <mergeCell ref="T18:U18"/>
    <mergeCell ref="T20:U20"/>
    <mergeCell ref="T21:U21"/>
    <mergeCell ref="P22:P23"/>
    <mergeCell ref="O22:O25"/>
    <mergeCell ref="P24:P25"/>
    <mergeCell ref="O26:O29"/>
    <mergeCell ref="P26:P27"/>
    <mergeCell ref="P28:P29"/>
    <mergeCell ref="T22:U22"/>
    <mergeCell ref="R37:S37"/>
    <mergeCell ref="R36:S36"/>
    <mergeCell ref="S34:S35"/>
    <mergeCell ref="T34:U35"/>
    <mergeCell ref="T30:U30"/>
    <mergeCell ref="T31:U31"/>
    <mergeCell ref="T32:U32"/>
    <mergeCell ref="T33:U33"/>
    <mergeCell ref="O30:O33"/>
    <mergeCell ref="P30:P31"/>
    <mergeCell ref="P32:P33"/>
    <mergeCell ref="M6:T6"/>
    <mergeCell ref="M7:T7"/>
    <mergeCell ref="M8:T8"/>
    <mergeCell ref="M9:T9"/>
    <mergeCell ref="M11:T11"/>
    <mergeCell ref="M10:T10"/>
    <mergeCell ref="M12:T12"/>
    <mergeCell ref="L30:M30"/>
    <mergeCell ref="L31:M31"/>
    <mergeCell ref="L32:M32"/>
    <mergeCell ref="L33:M33"/>
    <mergeCell ref="T26:U26"/>
    <mergeCell ref="T27:U27"/>
    <mergeCell ref="T28:U28"/>
    <mergeCell ref="T29:U29"/>
    <mergeCell ref="T23:U23"/>
    <mergeCell ref="T24:U24"/>
    <mergeCell ref="T25:U25"/>
    <mergeCell ref="T17:U17"/>
  </mergeCells>
  <phoneticPr fontId="2"/>
  <dataValidations count="1">
    <dataValidation type="list" allowBlank="1" showInputMessage="1" showErrorMessage="1" sqref="F7:G12">
      <formula1>"常勤,非常勤"</formula1>
    </dataValidation>
  </dataValidations>
  <pageMargins left="0.59055118110236227" right="0.39370078740157483" top="0.59055118110236227" bottom="0.59055118110236227" header="0.51181102362204722" footer="0.51181102362204722"/>
  <pageSetup paperSize="9" scale="33"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S38"/>
  <sheetViews>
    <sheetView view="pageBreakPreview" zoomScale="70" zoomScaleNormal="100" zoomScaleSheetLayoutView="70" workbookViewId="0">
      <selection activeCell="D13" sqref="D13:F13"/>
    </sheetView>
  </sheetViews>
  <sheetFormatPr defaultRowHeight="16.5"/>
  <cols>
    <col min="1" max="1" width="2.875" style="348" customWidth="1"/>
    <col min="2" max="2" width="2.5" style="348" customWidth="1"/>
    <col min="3" max="3" width="5.5" style="348" customWidth="1"/>
    <col min="4" max="5" width="9.25" style="348" customWidth="1"/>
    <col min="6" max="7" width="8" style="348" customWidth="1"/>
    <col min="8" max="9" width="6" style="348" customWidth="1"/>
    <col min="10" max="10" width="8.25" style="348" customWidth="1"/>
    <col min="11" max="11" width="10.5" style="348" customWidth="1"/>
    <col min="12" max="12" width="25.125" style="348" customWidth="1"/>
    <col min="13" max="13" width="7.75" style="348" customWidth="1"/>
    <col min="14" max="14" width="2.5" style="348" customWidth="1"/>
    <col min="15" max="15" width="5.5" style="348" customWidth="1"/>
    <col min="16" max="17" width="9.25" style="348" customWidth="1"/>
    <col min="18" max="19" width="8" style="348" customWidth="1"/>
    <col min="20" max="21" width="6" style="348" customWidth="1"/>
    <col min="22" max="22" width="8.25" style="348" customWidth="1"/>
    <col min="23" max="23" width="9" style="348"/>
    <col min="24" max="24" width="10" style="348" customWidth="1"/>
    <col min="25" max="25" width="21.125" style="348" customWidth="1"/>
    <col min="26" max="16384" width="9" style="348"/>
  </cols>
  <sheetData>
    <row r="1" spans="1:71" ht="12" customHeight="1"/>
    <row r="2" spans="1:71" s="234" customFormat="1" ht="21.75" customHeight="1">
      <c r="A2" s="189" t="s">
        <v>589</v>
      </c>
      <c r="B2" s="189"/>
      <c r="C2" s="189"/>
      <c r="D2" s="189"/>
      <c r="E2" s="417"/>
      <c r="F2" s="417"/>
      <c r="J2" s="259"/>
      <c r="K2" s="259"/>
      <c r="L2" s="260"/>
    </row>
    <row r="3" spans="1:71" ht="17.25" customHeight="1">
      <c r="U3" s="1021"/>
      <c r="V3" s="1021"/>
      <c r="W3" s="349"/>
      <c r="X3" s="349"/>
      <c r="Y3" s="1022"/>
    </row>
    <row r="4" spans="1:71" s="350" customFormat="1" ht="24">
      <c r="C4" s="373" t="s">
        <v>476</v>
      </c>
      <c r="D4" s="374" t="str">
        <f>一番最初に入力!C13</f>
        <v>6</v>
      </c>
      <c r="E4" s="375" t="s">
        <v>559</v>
      </c>
      <c r="F4" s="375"/>
      <c r="G4" s="375"/>
      <c r="U4" s="1021"/>
      <c r="V4" s="1021"/>
      <c r="W4" s="349"/>
      <c r="X4" s="349"/>
      <c r="Y4" s="1022"/>
    </row>
    <row r="5" spans="1:71" ht="9.75" customHeight="1">
      <c r="S5" s="351"/>
      <c r="T5" s="351"/>
    </row>
    <row r="6" spans="1:71" ht="18" customHeight="1">
      <c r="U6" s="1023" t="s">
        <v>106</v>
      </c>
      <c r="V6" s="1023"/>
      <c r="W6" s="1024" t="str">
        <f>様式第４号!K7</f>
        <v/>
      </c>
      <c r="X6" s="1024"/>
      <c r="Y6" s="1024"/>
      <c r="Z6" s="353"/>
    </row>
    <row r="7" spans="1:71" ht="12" customHeight="1">
      <c r="C7" s="352"/>
      <c r="Q7" s="393"/>
      <c r="R7" s="393"/>
      <c r="S7" s="354"/>
      <c r="T7" s="354"/>
      <c r="U7" s="354"/>
      <c r="V7" s="354"/>
    </row>
    <row r="8" spans="1:71" s="356" customFormat="1" ht="23.25" customHeight="1">
      <c r="A8" s="1025" t="s">
        <v>590</v>
      </c>
      <c r="B8" s="1025"/>
      <c r="C8" s="1025"/>
      <c r="D8" s="1025"/>
      <c r="E8" s="1025"/>
      <c r="F8" s="1025"/>
      <c r="G8" s="1025"/>
      <c r="H8" s="1025"/>
      <c r="I8" s="1025"/>
      <c r="J8" s="1025"/>
      <c r="K8" s="1025"/>
      <c r="L8" s="1025"/>
      <c r="M8" s="355"/>
      <c r="N8" s="1026" t="s">
        <v>591</v>
      </c>
      <c r="O8" s="1026"/>
      <c r="P8" s="1026"/>
      <c r="Q8" s="1026"/>
      <c r="R8" s="1026"/>
      <c r="S8" s="1026"/>
      <c r="T8" s="1026"/>
      <c r="U8" s="1026"/>
      <c r="V8" s="1026"/>
      <c r="W8" s="1026"/>
      <c r="X8" s="1026"/>
      <c r="Y8" s="1026"/>
    </row>
    <row r="9" spans="1:71" s="352" customFormat="1" ht="134.25" customHeight="1">
      <c r="B9" s="1027" t="s">
        <v>560</v>
      </c>
      <c r="C9" s="1027"/>
      <c r="D9" s="1027"/>
      <c r="E9" s="1027"/>
      <c r="F9" s="1027"/>
      <c r="G9" s="1027"/>
      <c r="H9" s="1027"/>
      <c r="I9" s="1027"/>
      <c r="J9" s="1027"/>
      <c r="K9" s="1027"/>
      <c r="L9" s="1027"/>
      <c r="M9" s="394"/>
      <c r="N9" s="1028" t="s">
        <v>561</v>
      </c>
      <c r="O9" s="1028"/>
      <c r="P9" s="1028"/>
      <c r="Q9" s="1028"/>
      <c r="R9" s="1028"/>
      <c r="S9" s="1028"/>
      <c r="T9" s="1028"/>
      <c r="U9" s="1028"/>
      <c r="V9" s="1028"/>
      <c r="W9" s="1028"/>
      <c r="X9" s="1028"/>
      <c r="Y9" s="1028"/>
      <c r="Z9" s="357"/>
      <c r="AA9" s="357"/>
      <c r="AB9" s="357"/>
      <c r="AC9" s="357"/>
      <c r="AD9" s="357"/>
      <c r="AE9" s="357"/>
      <c r="AF9" s="357"/>
      <c r="AG9" s="357"/>
      <c r="AH9" s="357"/>
      <c r="AI9" s="357"/>
      <c r="AJ9" s="357"/>
      <c r="AK9" s="357"/>
      <c r="AL9" s="357"/>
      <c r="AM9" s="357"/>
      <c r="AN9" s="357"/>
      <c r="AO9" s="354"/>
      <c r="AP9" s="354"/>
      <c r="AQ9" s="354"/>
      <c r="AR9" s="354"/>
      <c r="AS9" s="354"/>
      <c r="AT9" s="354"/>
      <c r="AU9" s="354"/>
      <c r="AV9" s="354"/>
      <c r="AW9" s="354"/>
      <c r="AX9" s="354"/>
      <c r="AY9" s="354"/>
      <c r="AZ9" s="354"/>
      <c r="BA9" s="354"/>
      <c r="BB9" s="354"/>
      <c r="BC9" s="354"/>
      <c r="BD9" s="354"/>
      <c r="BE9" s="354"/>
      <c r="BF9" s="354"/>
      <c r="BG9" s="354"/>
      <c r="BH9" s="354"/>
      <c r="BI9" s="354"/>
      <c r="BJ9" s="391"/>
      <c r="BK9" s="393"/>
      <c r="BL9" s="393"/>
      <c r="BM9" s="393"/>
      <c r="BN9" s="354"/>
      <c r="BO9" s="354"/>
      <c r="BP9" s="354"/>
      <c r="BQ9" s="354"/>
      <c r="BR9" s="354"/>
      <c r="BS9" s="354"/>
    </row>
    <row r="10" spans="1:71" s="358" customFormat="1" ht="41.25" customHeight="1">
      <c r="B10" s="358" t="s">
        <v>562</v>
      </c>
      <c r="N10" s="1029" t="s">
        <v>563</v>
      </c>
      <c r="O10" s="1029"/>
      <c r="P10" s="1029"/>
      <c r="Q10" s="1029"/>
      <c r="R10" s="1029"/>
      <c r="S10" s="1029"/>
      <c r="T10" s="1029"/>
      <c r="U10" s="1029"/>
      <c r="V10" s="1029"/>
      <c r="W10" s="1029"/>
      <c r="X10" s="1029"/>
      <c r="Y10" s="1029"/>
    </row>
    <row r="11" spans="1:71" s="358" customFormat="1" ht="16.5" customHeight="1">
      <c r="C11" s="1030" t="s">
        <v>564</v>
      </c>
      <c r="D11" s="1031" t="s">
        <v>565</v>
      </c>
      <c r="E11" s="1031"/>
      <c r="F11" s="1031"/>
      <c r="G11" s="1030" t="s">
        <v>35</v>
      </c>
      <c r="H11" s="1030"/>
      <c r="I11" s="1030"/>
      <c r="N11" s="395"/>
      <c r="O11" s="395"/>
      <c r="P11" s="1032" t="s">
        <v>566</v>
      </c>
      <c r="Q11" s="1033"/>
      <c r="R11" s="1034" t="s">
        <v>567</v>
      </c>
      <c r="S11" s="1034"/>
      <c r="T11" s="1034" t="s">
        <v>568</v>
      </c>
      <c r="U11" s="1034"/>
      <c r="V11" s="1034"/>
      <c r="W11" s="395"/>
      <c r="X11" s="395"/>
      <c r="Y11" s="395"/>
    </row>
    <row r="12" spans="1:71" ht="21" customHeight="1">
      <c r="C12" s="1030"/>
      <c r="D12" s="1031"/>
      <c r="E12" s="1031"/>
      <c r="F12" s="1031"/>
      <c r="G12" s="1030"/>
      <c r="H12" s="1030"/>
      <c r="I12" s="1030"/>
      <c r="P12" s="1035" t="s">
        <v>569</v>
      </c>
      <c r="Q12" s="1036"/>
      <c r="R12" s="1034"/>
      <c r="S12" s="1034"/>
      <c r="T12" s="1034"/>
      <c r="U12" s="1034"/>
      <c r="V12" s="1034"/>
    </row>
    <row r="13" spans="1:71" ht="18" customHeight="1">
      <c r="C13" s="359">
        <v>1</v>
      </c>
      <c r="D13" s="1039"/>
      <c r="E13" s="1040"/>
      <c r="F13" s="1041"/>
      <c r="G13" s="1039"/>
      <c r="H13" s="1040"/>
      <c r="I13" s="1041"/>
      <c r="P13" s="1037"/>
      <c r="Q13" s="1038"/>
      <c r="R13" s="1034"/>
      <c r="S13" s="1034"/>
      <c r="T13" s="1034"/>
      <c r="U13" s="1034"/>
      <c r="V13" s="1034"/>
      <c r="W13" s="354"/>
    </row>
    <row r="14" spans="1:71" ht="16.5" customHeight="1">
      <c r="C14" s="392">
        <v>2</v>
      </c>
      <c r="D14" s="1042"/>
      <c r="E14" s="1043"/>
      <c r="F14" s="1044"/>
      <c r="G14" s="1042"/>
      <c r="H14" s="1043"/>
      <c r="I14" s="1044"/>
      <c r="O14" s="1045">
        <v>1</v>
      </c>
      <c r="P14" s="1046"/>
      <c r="Q14" s="1046"/>
      <c r="R14" s="1047"/>
      <c r="S14" s="1047"/>
      <c r="T14" s="1048"/>
      <c r="U14" s="1048"/>
      <c r="V14" s="1048"/>
      <c r="W14" s="354"/>
    </row>
    <row r="15" spans="1:71" ht="29.25" customHeight="1">
      <c r="C15" s="348" t="s">
        <v>570</v>
      </c>
      <c r="D15" s="360"/>
      <c r="E15" s="360"/>
      <c r="F15" s="360"/>
      <c r="G15" s="360"/>
      <c r="H15" s="360"/>
      <c r="I15" s="360"/>
      <c r="O15" s="1045"/>
      <c r="P15" s="1049"/>
      <c r="Q15" s="1049"/>
      <c r="R15" s="1047"/>
      <c r="S15" s="1047"/>
      <c r="T15" s="1048"/>
      <c r="U15" s="1048"/>
      <c r="V15" s="1048"/>
      <c r="W15" s="354"/>
    </row>
    <row r="16" spans="1:71" ht="12.75" customHeight="1">
      <c r="C16" s="1050" t="s">
        <v>571</v>
      </c>
      <c r="D16" s="1051" t="s">
        <v>572</v>
      </c>
      <c r="E16" s="1051"/>
      <c r="F16" s="1051"/>
      <c r="G16" s="1051"/>
      <c r="H16" s="1051"/>
      <c r="I16" s="1051"/>
      <c r="J16" s="1051"/>
      <c r="K16" s="1051"/>
      <c r="L16" s="1051"/>
      <c r="M16" s="351"/>
      <c r="O16" s="1045">
        <v>2</v>
      </c>
      <c r="P16" s="1046"/>
      <c r="Q16" s="1046"/>
      <c r="R16" s="1047"/>
      <c r="S16" s="1047"/>
      <c r="T16" s="1048"/>
      <c r="U16" s="1048"/>
      <c r="V16" s="1048"/>
      <c r="W16" s="361"/>
      <c r="X16" s="361"/>
    </row>
    <row r="17" spans="2:25" ht="25.5" customHeight="1">
      <c r="C17" s="1050"/>
      <c r="D17" s="1051"/>
      <c r="E17" s="1051"/>
      <c r="F17" s="1051"/>
      <c r="G17" s="1051"/>
      <c r="H17" s="1051"/>
      <c r="I17" s="1051"/>
      <c r="J17" s="1051"/>
      <c r="K17" s="1051"/>
      <c r="L17" s="1051"/>
      <c r="O17" s="1045"/>
      <c r="P17" s="1049"/>
      <c r="Q17" s="1049"/>
      <c r="R17" s="1047"/>
      <c r="S17" s="1047"/>
      <c r="T17" s="1048"/>
      <c r="U17" s="1048"/>
      <c r="V17" s="1048"/>
    </row>
    <row r="18" spans="2:25" ht="14.25" customHeight="1">
      <c r="C18" s="352"/>
      <c r="D18" s="352"/>
      <c r="O18" s="1045">
        <v>3</v>
      </c>
      <c r="P18" s="1046"/>
      <c r="Q18" s="1046"/>
      <c r="R18" s="1047"/>
      <c r="S18" s="1047"/>
      <c r="T18" s="1048"/>
      <c r="U18" s="1048"/>
      <c r="V18" s="1048"/>
      <c r="Y18" s="361"/>
    </row>
    <row r="19" spans="2:25" s="361" customFormat="1" ht="29.25" customHeight="1">
      <c r="B19" s="361" t="s">
        <v>573</v>
      </c>
      <c r="N19" s="348"/>
      <c r="O19" s="1045"/>
      <c r="P19" s="1049"/>
      <c r="Q19" s="1049"/>
      <c r="R19" s="1047"/>
      <c r="S19" s="1047"/>
      <c r="T19" s="1048"/>
      <c r="U19" s="1048"/>
      <c r="V19" s="1048"/>
      <c r="W19" s="348"/>
      <c r="X19" s="348"/>
      <c r="Y19" s="348"/>
    </row>
    <row r="20" spans="2:25" ht="14.25" customHeight="1">
      <c r="D20" s="1053" t="s">
        <v>566</v>
      </c>
      <c r="E20" s="1053"/>
      <c r="F20" s="1034" t="s">
        <v>567</v>
      </c>
      <c r="G20" s="1034"/>
      <c r="H20" s="1034" t="s">
        <v>568</v>
      </c>
      <c r="I20" s="1034"/>
      <c r="J20" s="1034"/>
      <c r="O20" s="1045">
        <v>4</v>
      </c>
      <c r="P20" s="1046"/>
      <c r="Q20" s="1046"/>
      <c r="R20" s="1047"/>
      <c r="S20" s="1047"/>
      <c r="T20" s="1048"/>
      <c r="U20" s="1048"/>
      <c r="V20" s="1048"/>
    </row>
    <row r="21" spans="2:25" ht="29.25" customHeight="1">
      <c r="D21" s="1052" t="s">
        <v>569</v>
      </c>
      <c r="E21" s="1052"/>
      <c r="F21" s="1034"/>
      <c r="G21" s="1034"/>
      <c r="H21" s="1034"/>
      <c r="I21" s="1034"/>
      <c r="J21" s="1034"/>
      <c r="O21" s="1045"/>
      <c r="P21" s="1049"/>
      <c r="Q21" s="1049"/>
      <c r="R21" s="1047"/>
      <c r="S21" s="1047"/>
      <c r="T21" s="1048"/>
      <c r="U21" s="1048"/>
      <c r="V21" s="1048"/>
    </row>
    <row r="22" spans="2:25" ht="18" customHeight="1">
      <c r="C22" s="1045">
        <v>1</v>
      </c>
      <c r="D22" s="1046"/>
      <c r="E22" s="1046"/>
      <c r="F22" s="1047"/>
      <c r="G22" s="1047"/>
      <c r="H22" s="1048"/>
      <c r="I22" s="1048"/>
      <c r="J22" s="1048"/>
      <c r="O22" s="1045">
        <v>5</v>
      </c>
      <c r="P22" s="1046"/>
      <c r="Q22" s="1046"/>
      <c r="R22" s="1047"/>
      <c r="S22" s="1047"/>
      <c r="T22" s="1048"/>
      <c r="U22" s="1048"/>
      <c r="V22" s="1048"/>
    </row>
    <row r="23" spans="2:25" ht="33" customHeight="1">
      <c r="C23" s="1045"/>
      <c r="D23" s="1049"/>
      <c r="E23" s="1049"/>
      <c r="F23" s="1047"/>
      <c r="G23" s="1047"/>
      <c r="H23" s="1048"/>
      <c r="I23" s="1048"/>
      <c r="J23" s="1048"/>
      <c r="O23" s="1045"/>
      <c r="P23" s="1049"/>
      <c r="Q23" s="1049"/>
      <c r="R23" s="1047"/>
      <c r="S23" s="1047"/>
      <c r="T23" s="1048"/>
      <c r="U23" s="1048"/>
      <c r="V23" s="1048"/>
    </row>
    <row r="24" spans="2:25" ht="18" customHeight="1">
      <c r="C24" s="1045">
        <v>2</v>
      </c>
      <c r="D24" s="1046"/>
      <c r="E24" s="1046"/>
      <c r="F24" s="1047"/>
      <c r="G24" s="1047"/>
      <c r="H24" s="1048"/>
      <c r="I24" s="1048"/>
      <c r="J24" s="1048"/>
      <c r="N24" s="362"/>
      <c r="O24" s="362"/>
      <c r="P24" s="362"/>
      <c r="Q24" s="362"/>
      <c r="R24" s="362"/>
      <c r="S24" s="362"/>
      <c r="T24" s="363"/>
      <c r="U24" s="363"/>
      <c r="V24" s="363"/>
      <c r="W24" s="363"/>
      <c r="X24" s="363"/>
    </row>
    <row r="25" spans="2:25" ht="33" customHeight="1">
      <c r="C25" s="1045"/>
      <c r="D25" s="1049"/>
      <c r="E25" s="1049"/>
      <c r="F25" s="1047"/>
      <c r="G25" s="1047"/>
      <c r="H25" s="1048"/>
      <c r="I25" s="1048"/>
      <c r="J25" s="1048"/>
      <c r="N25" s="362"/>
      <c r="O25" s="362"/>
      <c r="P25" s="362"/>
      <c r="Q25" s="362"/>
      <c r="R25" s="362"/>
      <c r="S25" s="362"/>
      <c r="T25" s="363"/>
      <c r="U25" s="363"/>
      <c r="V25" s="363"/>
      <c r="W25" s="363"/>
      <c r="X25" s="363"/>
    </row>
    <row r="26" spans="2:25" ht="18" customHeight="1">
      <c r="C26" s="1045">
        <v>3</v>
      </c>
      <c r="D26" s="1046"/>
      <c r="E26" s="1046"/>
      <c r="F26" s="1047"/>
      <c r="G26" s="1047"/>
      <c r="H26" s="1048"/>
      <c r="I26" s="1048"/>
      <c r="J26" s="1048"/>
      <c r="N26" s="361" t="s">
        <v>574</v>
      </c>
      <c r="O26" s="361"/>
      <c r="P26" s="361"/>
      <c r="Q26" s="361"/>
      <c r="R26" s="361"/>
      <c r="S26" s="361"/>
      <c r="T26" s="361"/>
      <c r="U26" s="361"/>
      <c r="V26" s="361"/>
      <c r="W26" s="361"/>
      <c r="X26" s="361"/>
    </row>
    <row r="27" spans="2:25" ht="33" customHeight="1" thickBot="1">
      <c r="C27" s="1045"/>
      <c r="D27" s="1049"/>
      <c r="E27" s="1049"/>
      <c r="F27" s="1047"/>
      <c r="G27" s="1047"/>
      <c r="H27" s="1048"/>
      <c r="I27" s="1048"/>
      <c r="J27" s="1048"/>
      <c r="O27" s="1067" t="s">
        <v>575</v>
      </c>
      <c r="P27" s="1060"/>
      <c r="Q27" s="352"/>
      <c r="R27" s="1054" t="s">
        <v>576</v>
      </c>
      <c r="S27" s="1054"/>
      <c r="T27" s="364"/>
      <c r="U27" s="352"/>
      <c r="V27" s="1055" t="s">
        <v>577</v>
      </c>
      <c r="W27" s="1055"/>
      <c r="X27" s="357"/>
    </row>
    <row r="28" spans="2:25" ht="18" customHeight="1">
      <c r="C28" s="1045">
        <v>4</v>
      </c>
      <c r="D28" s="1046"/>
      <c r="E28" s="1046"/>
      <c r="F28" s="1047"/>
      <c r="G28" s="1047"/>
      <c r="H28" s="1048"/>
      <c r="I28" s="1048"/>
      <c r="J28" s="1048"/>
      <c r="O28" s="1056">
        <f>SUM(T14:V23)</f>
        <v>0</v>
      </c>
      <c r="P28" s="1057"/>
      <c r="Q28" s="1060" t="s">
        <v>578</v>
      </c>
      <c r="R28" s="1061">
        <v>3600</v>
      </c>
      <c r="S28" s="1062"/>
      <c r="T28" s="1065" t="s">
        <v>72</v>
      </c>
      <c r="U28" s="1066"/>
      <c r="V28" s="1068">
        <f>O28*R28</f>
        <v>0</v>
      </c>
      <c r="W28" s="1069"/>
      <c r="X28" s="1072" t="s">
        <v>579</v>
      </c>
    </row>
    <row r="29" spans="2:25" ht="33" customHeight="1" thickBot="1">
      <c r="C29" s="1045"/>
      <c r="D29" s="1049"/>
      <c r="E29" s="1049"/>
      <c r="F29" s="1047"/>
      <c r="G29" s="1047"/>
      <c r="H29" s="1048"/>
      <c r="I29" s="1048"/>
      <c r="J29" s="1048"/>
      <c r="O29" s="1058"/>
      <c r="P29" s="1059"/>
      <c r="Q29" s="1060"/>
      <c r="R29" s="1063"/>
      <c r="S29" s="1064"/>
      <c r="T29" s="1065"/>
      <c r="U29" s="1066"/>
      <c r="V29" s="1070"/>
      <c r="W29" s="1071"/>
      <c r="X29" s="1072"/>
    </row>
    <row r="30" spans="2:25" ht="18" customHeight="1">
      <c r="C30" s="1045">
        <v>5</v>
      </c>
      <c r="D30" s="1046"/>
      <c r="E30" s="1046"/>
      <c r="F30" s="1047"/>
      <c r="G30" s="1047"/>
      <c r="H30" s="1048"/>
      <c r="I30" s="1048"/>
      <c r="J30" s="1048"/>
      <c r="N30" s="365"/>
      <c r="O30" s="348" t="s">
        <v>580</v>
      </c>
    </row>
    <row r="31" spans="2:25" ht="33" customHeight="1">
      <c r="C31" s="1045"/>
      <c r="D31" s="1049"/>
      <c r="E31" s="1049"/>
      <c r="F31" s="1047"/>
      <c r="G31" s="1047"/>
      <c r="H31" s="1048"/>
      <c r="I31" s="1048"/>
      <c r="J31" s="1048"/>
      <c r="N31" s="366"/>
      <c r="O31" s="363"/>
      <c r="P31" s="363"/>
      <c r="Q31" s="363"/>
      <c r="R31" s="363"/>
      <c r="S31" s="363"/>
      <c r="T31" s="363"/>
      <c r="U31" s="363"/>
      <c r="V31" s="363"/>
      <c r="W31" s="363"/>
      <c r="X31" s="363"/>
    </row>
    <row r="32" spans="2:25" s="363" customFormat="1" ht="18" customHeight="1">
      <c r="C32" s="367"/>
      <c r="D32" s="367"/>
      <c r="E32" s="368"/>
      <c r="F32" s="362"/>
      <c r="G32" s="362"/>
      <c r="H32" s="362"/>
      <c r="I32" s="362"/>
      <c r="J32" s="362"/>
      <c r="K32" s="362"/>
      <c r="L32" s="362"/>
      <c r="M32" s="362"/>
      <c r="N32" s="369"/>
      <c r="O32" s="369"/>
      <c r="P32" s="369"/>
      <c r="Q32" s="369"/>
      <c r="R32" s="369"/>
      <c r="S32" s="369"/>
      <c r="T32" s="369"/>
      <c r="U32" s="369"/>
      <c r="V32" s="369"/>
      <c r="W32" s="369"/>
      <c r="X32" s="369"/>
      <c r="Y32" s="369"/>
    </row>
    <row r="33" spans="2:25" s="361" customFormat="1" ht="18" customHeight="1">
      <c r="B33" s="370" t="s">
        <v>581</v>
      </c>
      <c r="N33" s="376" t="s">
        <v>607</v>
      </c>
      <c r="O33" s="371"/>
      <c r="P33" s="371"/>
      <c r="Q33" s="371"/>
      <c r="R33" s="371"/>
      <c r="S33" s="371"/>
      <c r="T33" s="371"/>
      <c r="U33" s="371"/>
      <c r="V33" s="371"/>
      <c r="W33" s="371"/>
      <c r="X33" s="371"/>
      <c r="Y33" s="371"/>
    </row>
    <row r="34" spans="2:25" ht="49.5" customHeight="1" thickBot="1">
      <c r="C34" s="1067" t="s">
        <v>575</v>
      </c>
      <c r="D34" s="1060"/>
      <c r="E34" s="352"/>
      <c r="F34" s="1054" t="s">
        <v>576</v>
      </c>
      <c r="G34" s="1054"/>
      <c r="H34" s="364"/>
      <c r="I34" s="352"/>
      <c r="J34" s="1055" t="s">
        <v>582</v>
      </c>
      <c r="K34" s="1055"/>
      <c r="L34" s="357"/>
      <c r="M34" s="357"/>
      <c r="O34" s="1067" t="s">
        <v>583</v>
      </c>
      <c r="P34" s="1060"/>
      <c r="Q34" s="352"/>
      <c r="R34" s="1055" t="s">
        <v>584</v>
      </c>
      <c r="S34" s="1055"/>
      <c r="T34" s="364"/>
      <c r="U34" s="352"/>
      <c r="V34" s="1055" t="s">
        <v>585</v>
      </c>
      <c r="W34" s="1055"/>
    </row>
    <row r="35" spans="2:25" ht="17.25" customHeight="1">
      <c r="C35" s="1056">
        <f>SUM(H22:J31)</f>
        <v>0</v>
      </c>
      <c r="D35" s="1057"/>
      <c r="E35" s="1060" t="s">
        <v>578</v>
      </c>
      <c r="F35" s="1061">
        <v>3600</v>
      </c>
      <c r="G35" s="1062"/>
      <c r="H35" s="1065" t="s">
        <v>72</v>
      </c>
      <c r="I35" s="1066"/>
      <c r="J35" s="1068">
        <f>C35*F35</f>
        <v>0</v>
      </c>
      <c r="K35" s="1069"/>
      <c r="L35" s="1072" t="s">
        <v>586</v>
      </c>
      <c r="M35" s="372"/>
      <c r="O35" s="1061">
        <f>J35</f>
        <v>0</v>
      </c>
      <c r="P35" s="1062"/>
      <c r="Q35" s="1060" t="s">
        <v>587</v>
      </c>
      <c r="R35" s="1061">
        <f>V28</f>
        <v>0</v>
      </c>
      <c r="S35" s="1073"/>
      <c r="T35" s="1065" t="s">
        <v>72</v>
      </c>
      <c r="U35" s="1066"/>
      <c r="V35" s="1068">
        <f>O35+R35</f>
        <v>0</v>
      </c>
      <c r="W35" s="1075"/>
      <c r="Y35" s="363"/>
    </row>
    <row r="36" spans="2:25" ht="33" customHeight="1" thickBot="1">
      <c r="C36" s="1058"/>
      <c r="D36" s="1059"/>
      <c r="E36" s="1060"/>
      <c r="F36" s="1063"/>
      <c r="G36" s="1064"/>
      <c r="H36" s="1065"/>
      <c r="I36" s="1066"/>
      <c r="J36" s="1070"/>
      <c r="K36" s="1071"/>
      <c r="L36" s="1072"/>
      <c r="M36" s="372"/>
      <c r="O36" s="1063"/>
      <c r="P36" s="1064"/>
      <c r="Q36" s="1060"/>
      <c r="R36" s="1063"/>
      <c r="S36" s="1074"/>
      <c r="T36" s="1065"/>
      <c r="U36" s="1066"/>
      <c r="V36" s="1070"/>
      <c r="W36" s="1076"/>
      <c r="Y36" s="369"/>
    </row>
    <row r="38" spans="2:25" s="363" customFormat="1" ht="26.25" customHeight="1">
      <c r="N38" s="348"/>
      <c r="O38" s="348"/>
      <c r="P38" s="348"/>
      <c r="Q38" s="348"/>
      <c r="R38" s="348"/>
      <c r="S38" s="348"/>
      <c r="T38" s="348"/>
      <c r="U38" s="348"/>
      <c r="V38" s="348"/>
      <c r="W38" s="348"/>
      <c r="X38" s="348"/>
      <c r="Y38" s="348"/>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3:V4"/>
    <mergeCell ref="Y3:Y4"/>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Zeros="0" view="pageBreakPreview" zoomScale="55" zoomScaleNormal="75" zoomScaleSheetLayoutView="55" workbookViewId="0">
      <selection activeCell="C10" sqref="C10:D10"/>
    </sheetView>
  </sheetViews>
  <sheetFormatPr defaultRowHeight="13.5"/>
  <cols>
    <col min="1" max="1" width="3.875" style="23" customWidth="1"/>
    <col min="2" max="2" width="12.125" style="11" customWidth="1"/>
    <col min="3" max="4" width="15.625" style="11" customWidth="1"/>
    <col min="5" max="6" width="14" style="11" customWidth="1"/>
    <col min="7" max="8" width="37.75" style="11" customWidth="1"/>
    <col min="9" max="9" width="38.125" style="11" customWidth="1"/>
    <col min="10" max="10" width="3.375" style="23" customWidth="1"/>
    <col min="11" max="11" width="8.75" style="23" customWidth="1"/>
    <col min="12" max="12" width="8.75" style="24" customWidth="1"/>
    <col min="13" max="22" width="8.75" style="11" customWidth="1"/>
    <col min="23" max="16384" width="9" style="11"/>
  </cols>
  <sheetData>
    <row r="1" spans="1:14" s="20" customFormat="1" ht="20.25" customHeight="1">
      <c r="A1" s="21"/>
      <c r="J1" s="21"/>
      <c r="K1" s="21"/>
      <c r="L1" s="22"/>
    </row>
    <row r="2" spans="1:14" s="20" customFormat="1" ht="35.25" customHeight="1">
      <c r="A2" s="36" t="s">
        <v>74</v>
      </c>
      <c r="B2" s="16"/>
      <c r="C2" s="36"/>
      <c r="D2" s="36"/>
      <c r="E2" s="36"/>
      <c r="F2" s="36"/>
      <c r="J2" s="21"/>
      <c r="K2" s="21"/>
      <c r="L2" s="22"/>
    </row>
    <row r="3" spans="1:14" s="20" customFormat="1" ht="18.75" customHeight="1">
      <c r="A3" s="36"/>
      <c r="B3" s="16"/>
      <c r="C3" s="36"/>
      <c r="D3" s="36"/>
      <c r="E3" s="36"/>
      <c r="F3" s="36"/>
      <c r="J3" s="21"/>
      <c r="K3" s="21"/>
      <c r="L3" s="22"/>
    </row>
    <row r="4" spans="1:14" s="20" customFormat="1" ht="45" customHeight="1">
      <c r="A4" s="21"/>
      <c r="B4" s="63" t="s">
        <v>479</v>
      </c>
      <c r="C4" s="64" t="str">
        <f>一番最初に入力!$C$13&amp;""</f>
        <v>6</v>
      </c>
      <c r="D4" s="69" t="s">
        <v>481</v>
      </c>
      <c r="E4" s="33"/>
      <c r="F4" s="65"/>
      <c r="G4" s="65"/>
      <c r="H4" s="39"/>
      <c r="I4" s="40"/>
      <c r="J4" s="21"/>
      <c r="K4" s="22"/>
      <c r="L4" s="35" t="s">
        <v>489</v>
      </c>
    </row>
    <row r="5" spans="1:14" s="20" customFormat="1" ht="20.25" customHeight="1">
      <c r="A5" s="21"/>
      <c r="B5" s="38"/>
      <c r="C5" s="25"/>
      <c r="D5" s="39"/>
      <c r="F5" s="39"/>
      <c r="G5" s="39"/>
      <c r="H5" s="39"/>
      <c r="I5" s="40"/>
      <c r="J5" s="21"/>
      <c r="K5" s="22"/>
    </row>
    <row r="6" spans="1:14" s="20" customFormat="1" ht="31.5" customHeight="1">
      <c r="A6" s="21"/>
      <c r="B6" s="41"/>
      <c r="C6" s="12"/>
      <c r="D6" s="12"/>
      <c r="E6" s="14"/>
      <c r="F6" s="13"/>
      <c r="G6" s="42" t="s">
        <v>108</v>
      </c>
      <c r="H6" s="1079" t="str">
        <f>様式第４号!K7</f>
        <v/>
      </c>
      <c r="I6" s="1079"/>
      <c r="J6" s="1079"/>
      <c r="K6" s="21"/>
      <c r="L6" s="22"/>
    </row>
    <row r="7" spans="1:14" s="20" customFormat="1" ht="21.75" customHeight="1">
      <c r="A7" s="21"/>
      <c r="B7" s="41"/>
      <c r="C7" s="12"/>
      <c r="D7" s="12"/>
      <c r="E7" s="14"/>
      <c r="F7" s="13"/>
      <c r="G7" s="42"/>
      <c r="H7" s="15"/>
      <c r="I7" s="15"/>
      <c r="J7" s="15"/>
      <c r="K7" s="21"/>
      <c r="L7" s="22"/>
    </row>
    <row r="8" spans="1:14" s="16" customFormat="1" ht="48.75" customHeight="1" thickBot="1">
      <c r="A8" s="43"/>
      <c r="B8" s="44" t="s">
        <v>75</v>
      </c>
      <c r="C8" s="45"/>
      <c r="D8" s="45"/>
      <c r="E8" s="46"/>
      <c r="F8" s="46"/>
      <c r="G8" s="46"/>
      <c r="H8" s="46"/>
      <c r="I8" s="47"/>
      <c r="J8" s="47"/>
      <c r="K8" s="48"/>
    </row>
    <row r="9" spans="1:14" s="17" customFormat="1" ht="83.25" customHeight="1">
      <c r="B9" s="49" t="s">
        <v>94</v>
      </c>
      <c r="C9" s="1080" t="s">
        <v>76</v>
      </c>
      <c r="D9" s="1081"/>
      <c r="E9" s="50" t="s">
        <v>77</v>
      </c>
      <c r="F9" s="50" t="s">
        <v>78</v>
      </c>
      <c r="G9" s="50" t="s">
        <v>95</v>
      </c>
      <c r="H9" s="50" t="s">
        <v>96</v>
      </c>
      <c r="I9" s="51" t="s">
        <v>97</v>
      </c>
      <c r="K9" s="18"/>
      <c r="L9" s="18"/>
      <c r="M9" s="18"/>
      <c r="N9" s="19"/>
    </row>
    <row r="10" spans="1:14" s="20" customFormat="1" ht="45" customHeight="1">
      <c r="B10" s="52">
        <v>1</v>
      </c>
      <c r="C10" s="1077"/>
      <c r="D10" s="1078"/>
      <c r="E10" s="446"/>
      <c r="F10" s="447"/>
      <c r="G10" s="56"/>
      <c r="H10" s="56"/>
      <c r="I10" s="57">
        <f>MAX((G10-H10),0)</f>
        <v>0</v>
      </c>
      <c r="K10" s="21"/>
      <c r="L10" s="21"/>
      <c r="M10" s="21"/>
      <c r="N10" s="22"/>
    </row>
    <row r="11" spans="1:14" s="20" customFormat="1" ht="45" customHeight="1">
      <c r="B11" s="52">
        <v>2</v>
      </c>
      <c r="C11" s="1077"/>
      <c r="D11" s="1078"/>
      <c r="E11" s="446"/>
      <c r="F11" s="447"/>
      <c r="G11" s="56"/>
      <c r="H11" s="56"/>
      <c r="I11" s="57">
        <f t="shared" ref="I11:I24" si="0">MAX((G11-H11),0)</f>
        <v>0</v>
      </c>
      <c r="K11" s="21"/>
      <c r="L11" s="21"/>
      <c r="M11" s="21"/>
      <c r="N11" s="22"/>
    </row>
    <row r="12" spans="1:14" s="20" customFormat="1" ht="45" customHeight="1">
      <c r="B12" s="52">
        <v>3</v>
      </c>
      <c r="C12" s="1077"/>
      <c r="D12" s="1078"/>
      <c r="E12" s="446"/>
      <c r="F12" s="447"/>
      <c r="G12" s="56"/>
      <c r="H12" s="56"/>
      <c r="I12" s="57">
        <f t="shared" si="0"/>
        <v>0</v>
      </c>
      <c r="K12" s="21"/>
      <c r="L12" s="21"/>
      <c r="M12" s="21"/>
      <c r="N12" s="22"/>
    </row>
    <row r="13" spans="1:14" s="20" customFormat="1" ht="45" customHeight="1">
      <c r="B13" s="52">
        <v>4</v>
      </c>
      <c r="C13" s="1077"/>
      <c r="D13" s="1078"/>
      <c r="E13" s="446"/>
      <c r="F13" s="447"/>
      <c r="G13" s="56"/>
      <c r="H13" s="56"/>
      <c r="I13" s="57">
        <f t="shared" si="0"/>
        <v>0</v>
      </c>
      <c r="K13" s="21"/>
      <c r="L13" s="21"/>
      <c r="M13" s="21"/>
      <c r="N13" s="22"/>
    </row>
    <row r="14" spans="1:14" s="20" customFormat="1" ht="45" customHeight="1">
      <c r="B14" s="52">
        <v>5</v>
      </c>
      <c r="C14" s="1077"/>
      <c r="D14" s="1078"/>
      <c r="E14" s="446"/>
      <c r="F14" s="447"/>
      <c r="G14" s="56"/>
      <c r="H14" s="56"/>
      <c r="I14" s="57">
        <f t="shared" si="0"/>
        <v>0</v>
      </c>
      <c r="K14" s="21"/>
      <c r="L14" s="21"/>
      <c r="M14" s="21"/>
      <c r="N14" s="22"/>
    </row>
    <row r="15" spans="1:14" s="20" customFormat="1" ht="45" customHeight="1">
      <c r="B15" s="52">
        <v>6</v>
      </c>
      <c r="C15" s="1077"/>
      <c r="D15" s="1078"/>
      <c r="E15" s="446"/>
      <c r="F15" s="447"/>
      <c r="G15" s="56"/>
      <c r="H15" s="56"/>
      <c r="I15" s="57">
        <f t="shared" si="0"/>
        <v>0</v>
      </c>
      <c r="K15" s="21"/>
      <c r="L15" s="21"/>
      <c r="M15" s="21"/>
      <c r="N15" s="22"/>
    </row>
    <row r="16" spans="1:14" s="20" customFormat="1" ht="45" customHeight="1">
      <c r="B16" s="52">
        <v>7</v>
      </c>
      <c r="C16" s="1077"/>
      <c r="D16" s="1078"/>
      <c r="E16" s="446"/>
      <c r="F16" s="447"/>
      <c r="G16" s="56"/>
      <c r="H16" s="56"/>
      <c r="I16" s="57">
        <f t="shared" si="0"/>
        <v>0</v>
      </c>
      <c r="K16" s="21"/>
      <c r="L16" s="21"/>
      <c r="M16" s="21"/>
      <c r="N16" s="22"/>
    </row>
    <row r="17" spans="1:14" s="20" customFormat="1" ht="45" customHeight="1">
      <c r="B17" s="52">
        <v>8</v>
      </c>
      <c r="C17" s="1077"/>
      <c r="D17" s="1078"/>
      <c r="E17" s="446"/>
      <c r="F17" s="447"/>
      <c r="G17" s="56"/>
      <c r="H17" s="56"/>
      <c r="I17" s="57">
        <f t="shared" si="0"/>
        <v>0</v>
      </c>
      <c r="K17" s="21"/>
      <c r="L17" s="21"/>
      <c r="M17" s="21"/>
      <c r="N17" s="22"/>
    </row>
    <row r="18" spans="1:14" s="20" customFormat="1" ht="45" customHeight="1">
      <c r="B18" s="52">
        <v>9</v>
      </c>
      <c r="C18" s="1077"/>
      <c r="D18" s="1078"/>
      <c r="E18" s="446"/>
      <c r="F18" s="447"/>
      <c r="G18" s="56"/>
      <c r="H18" s="56"/>
      <c r="I18" s="57">
        <f t="shared" si="0"/>
        <v>0</v>
      </c>
      <c r="K18" s="21"/>
      <c r="L18" s="21"/>
      <c r="M18" s="21"/>
      <c r="N18" s="22"/>
    </row>
    <row r="19" spans="1:14" s="20" customFormat="1" ht="45" customHeight="1">
      <c r="B19" s="52">
        <v>10</v>
      </c>
      <c r="C19" s="1077"/>
      <c r="D19" s="1078"/>
      <c r="E19" s="446"/>
      <c r="F19" s="447"/>
      <c r="G19" s="56"/>
      <c r="H19" s="56"/>
      <c r="I19" s="57">
        <f t="shared" si="0"/>
        <v>0</v>
      </c>
      <c r="K19" s="21"/>
      <c r="L19" s="21"/>
      <c r="M19" s="21"/>
      <c r="N19" s="22"/>
    </row>
    <row r="20" spans="1:14" s="20" customFormat="1" ht="45" customHeight="1">
      <c r="B20" s="52">
        <v>11</v>
      </c>
      <c r="C20" s="1077"/>
      <c r="D20" s="1078"/>
      <c r="E20" s="446"/>
      <c r="F20" s="447"/>
      <c r="G20" s="56"/>
      <c r="H20" s="56"/>
      <c r="I20" s="57">
        <f t="shared" si="0"/>
        <v>0</v>
      </c>
      <c r="K20" s="21"/>
      <c r="L20" s="21"/>
      <c r="M20" s="21"/>
      <c r="N20" s="22"/>
    </row>
    <row r="21" spans="1:14" s="20" customFormat="1" ht="45" customHeight="1">
      <c r="B21" s="52">
        <v>12</v>
      </c>
      <c r="C21" s="1077"/>
      <c r="D21" s="1078"/>
      <c r="E21" s="446"/>
      <c r="F21" s="447"/>
      <c r="G21" s="56"/>
      <c r="H21" s="56"/>
      <c r="I21" s="57">
        <f t="shared" si="0"/>
        <v>0</v>
      </c>
      <c r="K21" s="21"/>
      <c r="L21" s="21"/>
      <c r="M21" s="21"/>
      <c r="N21" s="22"/>
    </row>
    <row r="22" spans="1:14" s="20" customFormat="1" ht="45" customHeight="1">
      <c r="B22" s="52">
        <v>13</v>
      </c>
      <c r="C22" s="1077"/>
      <c r="D22" s="1078"/>
      <c r="E22" s="446"/>
      <c r="F22" s="447"/>
      <c r="G22" s="56"/>
      <c r="H22" s="56"/>
      <c r="I22" s="57">
        <f t="shared" si="0"/>
        <v>0</v>
      </c>
      <c r="K22" s="21"/>
      <c r="L22" s="21"/>
      <c r="M22" s="21"/>
      <c r="N22" s="22"/>
    </row>
    <row r="23" spans="1:14" s="20" customFormat="1" ht="45" customHeight="1">
      <c r="B23" s="52">
        <v>14</v>
      </c>
      <c r="C23" s="1077"/>
      <c r="D23" s="1078"/>
      <c r="E23" s="446"/>
      <c r="F23" s="447"/>
      <c r="G23" s="56"/>
      <c r="H23" s="56"/>
      <c r="I23" s="57">
        <f t="shared" si="0"/>
        <v>0</v>
      </c>
      <c r="K23" s="21"/>
      <c r="L23" s="21"/>
      <c r="M23" s="21"/>
      <c r="N23" s="22"/>
    </row>
    <row r="24" spans="1:14" s="20" customFormat="1" ht="45" customHeight="1" thickBot="1">
      <c r="B24" s="52">
        <v>15</v>
      </c>
      <c r="C24" s="1084"/>
      <c r="D24" s="1085"/>
      <c r="E24" s="448"/>
      <c r="F24" s="449"/>
      <c r="G24" s="59"/>
      <c r="H24" s="58"/>
      <c r="I24" s="57">
        <f t="shared" si="0"/>
        <v>0</v>
      </c>
      <c r="K24" s="21"/>
      <c r="L24" s="21"/>
      <c r="M24" s="21"/>
      <c r="N24" s="22"/>
    </row>
    <row r="25" spans="1:14" s="20" customFormat="1" ht="60" customHeight="1" thickTop="1" thickBot="1">
      <c r="B25" s="53"/>
      <c r="C25" s="1082"/>
      <c r="D25" s="1083"/>
      <c r="E25" s="418"/>
      <c r="F25" s="418"/>
      <c r="G25" s="60">
        <f>SUM(G10:G24)</f>
        <v>0</v>
      </c>
      <c r="H25" s="61"/>
      <c r="I25" s="62">
        <f>SUM(I10:I24)</f>
        <v>0</v>
      </c>
      <c r="K25" s="21"/>
      <c r="L25" s="21"/>
      <c r="M25" s="21"/>
      <c r="N25" s="22"/>
    </row>
    <row r="26" spans="1:14" s="20" customFormat="1">
      <c r="A26" s="21"/>
      <c r="J26" s="21"/>
      <c r="K26" s="21"/>
      <c r="L26" s="22"/>
    </row>
    <row r="27" spans="1:14" s="20" customFormat="1">
      <c r="A27" s="21"/>
      <c r="J27" s="21"/>
      <c r="K27" s="21"/>
      <c r="L27" s="22"/>
    </row>
    <row r="28" spans="1:14" s="20" customFormat="1">
      <c r="A28" s="21"/>
      <c r="J28" s="21"/>
      <c r="K28" s="21"/>
      <c r="L28" s="22"/>
    </row>
    <row r="29" spans="1:14" s="20" customFormat="1">
      <c r="A29" s="21"/>
      <c r="J29" s="21"/>
      <c r="K29" s="21"/>
      <c r="L29" s="22"/>
    </row>
    <row r="30" spans="1:14" s="20" customFormat="1">
      <c r="A30" s="21"/>
      <c r="J30" s="21"/>
      <c r="K30" s="21"/>
      <c r="L30" s="22"/>
    </row>
    <row r="31" spans="1:14" s="20" customFormat="1">
      <c r="A31" s="21"/>
      <c r="J31" s="21"/>
      <c r="K31" s="21"/>
      <c r="L31" s="22"/>
    </row>
    <row r="32" spans="1:14" s="20" customFormat="1">
      <c r="A32" s="21"/>
      <c r="J32" s="21"/>
      <c r="K32" s="21"/>
      <c r="L32" s="22"/>
    </row>
    <row r="33" spans="1:14" s="20" customFormat="1">
      <c r="A33" s="21"/>
      <c r="J33" s="21"/>
      <c r="K33" s="21"/>
      <c r="L33" s="22"/>
    </row>
    <row r="34" spans="1:14" s="20" customFormat="1">
      <c r="A34" s="21"/>
      <c r="J34" s="21"/>
      <c r="K34" s="54"/>
      <c r="L34" s="22"/>
      <c r="N34" s="55"/>
    </row>
    <row r="35" spans="1:14" s="20" customFormat="1">
      <c r="A35" s="21"/>
      <c r="J35" s="21"/>
      <c r="K35" s="21"/>
      <c r="L35" s="22"/>
    </row>
    <row r="36" spans="1:14" s="20" customFormat="1">
      <c r="A36" s="21"/>
      <c r="J36" s="21"/>
      <c r="K36" s="21"/>
      <c r="L36" s="22"/>
    </row>
    <row r="37" spans="1:14" s="20" customFormat="1">
      <c r="A37" s="21"/>
      <c r="J37" s="21"/>
      <c r="K37" s="21"/>
      <c r="L37" s="22"/>
    </row>
    <row r="38" spans="1:14" s="20" customFormat="1">
      <c r="A38" s="21"/>
      <c r="J38" s="21"/>
      <c r="K38" s="21"/>
      <c r="L38" s="22"/>
    </row>
    <row r="39" spans="1:14" s="20" customFormat="1">
      <c r="A39" s="21"/>
      <c r="J39" s="21"/>
      <c r="K39" s="21"/>
      <c r="L39" s="22"/>
    </row>
    <row r="40" spans="1:14" s="20" customFormat="1">
      <c r="A40" s="21"/>
      <c r="J40" s="21"/>
      <c r="K40" s="21"/>
      <c r="L40" s="22"/>
    </row>
    <row r="41" spans="1:14" s="20" customFormat="1">
      <c r="A41" s="21"/>
      <c r="J41" s="21"/>
      <c r="K41" s="21"/>
      <c r="L41" s="22"/>
    </row>
    <row r="42" spans="1:14" s="20" customFormat="1">
      <c r="A42" s="21"/>
      <c r="J42" s="21"/>
      <c r="K42" s="21"/>
      <c r="L42" s="22"/>
    </row>
    <row r="43" spans="1:14" s="20" customFormat="1">
      <c r="A43" s="21"/>
      <c r="J43" s="21"/>
      <c r="K43" s="21"/>
      <c r="L43" s="22"/>
    </row>
    <row r="44" spans="1:14" s="20" customFormat="1">
      <c r="A44" s="21"/>
      <c r="J44" s="21"/>
      <c r="K44" s="21"/>
      <c r="L44" s="22"/>
    </row>
    <row r="45" spans="1:14" s="20" customFormat="1">
      <c r="A45" s="21"/>
      <c r="J45" s="21"/>
      <c r="K45" s="21"/>
      <c r="L45" s="22"/>
    </row>
    <row r="46" spans="1:14" s="20" customFormat="1">
      <c r="A46" s="21"/>
      <c r="J46" s="21"/>
      <c r="K46" s="21"/>
      <c r="L46" s="22"/>
    </row>
    <row r="47" spans="1:14" s="20" customFormat="1">
      <c r="A47" s="21"/>
      <c r="J47" s="21"/>
      <c r="K47" s="21"/>
      <c r="L47" s="22"/>
    </row>
    <row r="48" spans="1:14" s="20" customFormat="1">
      <c r="A48" s="21"/>
      <c r="J48" s="21"/>
      <c r="K48" s="21"/>
      <c r="L48" s="22"/>
    </row>
    <row r="49" spans="1:13" s="20" customFormat="1">
      <c r="A49" s="21"/>
      <c r="J49" s="21"/>
      <c r="K49" s="21"/>
      <c r="L49" s="22"/>
    </row>
    <row r="50" spans="1:13" s="20" customFormat="1">
      <c r="A50" s="21"/>
      <c r="J50" s="21"/>
      <c r="K50" s="21"/>
      <c r="L50" s="22"/>
    </row>
    <row r="51" spans="1:13" s="20" customFormat="1">
      <c r="A51" s="23"/>
      <c r="J51" s="23"/>
      <c r="K51" s="23"/>
      <c r="L51" s="24"/>
      <c r="M51" s="11"/>
    </row>
    <row r="52" spans="1:13" s="20" customFormat="1">
      <c r="A52" s="23"/>
      <c r="B52" s="11"/>
      <c r="C52" s="11"/>
      <c r="D52" s="11"/>
      <c r="E52" s="11"/>
      <c r="F52" s="11"/>
      <c r="G52" s="11"/>
      <c r="H52" s="11"/>
      <c r="I52" s="11"/>
      <c r="J52" s="23"/>
      <c r="K52" s="23"/>
      <c r="L52" s="24"/>
      <c r="M52" s="11"/>
    </row>
  </sheetData>
  <sheetProtection password="C016" sheet="1" objects="1" scenarios="1"/>
  <mergeCells count="18">
    <mergeCell ref="C25:D25"/>
    <mergeCell ref="C14:D14"/>
    <mergeCell ref="C15:D15"/>
    <mergeCell ref="C16:D16"/>
    <mergeCell ref="C17:D17"/>
    <mergeCell ref="C18:D18"/>
    <mergeCell ref="C19:D19"/>
    <mergeCell ref="C20:D20"/>
    <mergeCell ref="C21:D21"/>
    <mergeCell ref="C22:D22"/>
    <mergeCell ref="C23:D23"/>
    <mergeCell ref="C24:D24"/>
    <mergeCell ref="C13:D13"/>
    <mergeCell ref="H6:J6"/>
    <mergeCell ref="C9:D9"/>
    <mergeCell ref="C10:D10"/>
    <mergeCell ref="C11:D11"/>
    <mergeCell ref="C12:D12"/>
  </mergeCells>
  <phoneticPr fontId="2"/>
  <pageMargins left="0.7" right="0.7" top="0.75" bottom="0.75" header="0.3" footer="0.3"/>
  <pageSetup paperSize="9" scale="4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様式第４号</vt:lpstr>
      <vt:lpstr>収支予算書</vt:lpstr>
      <vt:lpstr>別表１</vt:lpstr>
      <vt:lpstr>別表２-①</vt:lpstr>
      <vt:lpstr>別表２ -② </vt:lpstr>
      <vt:lpstr>別表２ -③ </vt:lpstr>
      <vt:lpstr>別紙１_特別支援児童加算分</vt:lpstr>
      <vt:lpstr>別紙２_待機児童の利用料減免</vt:lpstr>
      <vt:lpstr>別紙３_待機児童一覧</vt:lpstr>
      <vt:lpstr>※要更新【適宜更新してください】法人情報</vt:lpstr>
      <vt:lpstr>収支予算書!Print_Area</vt:lpstr>
      <vt:lpstr>別紙１_特別支援児童加算分!Print_Area</vt:lpstr>
      <vt:lpstr>別紙２_待機児童の利用料減免!Print_Area</vt:lpstr>
      <vt:lpstr>別紙３_待機児童一覧!Print_Area</vt:lpstr>
      <vt:lpstr>別表１!Print_Area</vt:lpstr>
      <vt:lpstr>'別表２ -② '!Print_Area</vt:lpstr>
      <vt:lpstr>'別表２ -③ '!Print_Area</vt:lpstr>
      <vt:lpstr>'別表２-①'!Print_Area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2022-03-29T23:43:24Z</cp:lastPrinted>
  <dcterms:created xsi:type="dcterms:W3CDTF">2006-02-13T04:55:03Z</dcterms:created>
  <dcterms:modified xsi:type="dcterms:W3CDTF">2024-04-15T10:03:18Z</dcterms:modified>
</cp:coreProperties>
</file>