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870"/>
  </bookViews>
  <sheets>
    <sheet name="集計表H29" sheetId="15" r:id="rId1"/>
  </sheets>
  <definedNames>
    <definedName name="_xlnm.Print_Area" localSheetId="0">集計表H29!$A$1:$X$371</definedName>
    <definedName name="_xlnm.Print_Titles" localSheetId="0">集計表H29!$1:$14</definedName>
  </definedNames>
  <calcPr calcId="152511"/>
</workbook>
</file>

<file path=xl/calcChain.xml><?xml version="1.0" encoding="utf-8"?>
<calcChain xmlns="http://schemas.openxmlformats.org/spreadsheetml/2006/main">
  <c r="I19" i="15" l="1"/>
  <c r="J19" i="15" s="1"/>
  <c r="P19" i="15"/>
  <c r="Q19" i="15"/>
  <c r="I20" i="15"/>
  <c r="P20" i="15"/>
  <c r="Q20" i="15" s="1"/>
  <c r="D21" i="15"/>
  <c r="E21" i="15"/>
  <c r="F21" i="15"/>
  <c r="G21" i="15"/>
  <c r="H21" i="15"/>
  <c r="K21" i="15"/>
  <c r="L21" i="15"/>
  <c r="M21" i="15"/>
  <c r="N21" i="15"/>
  <c r="O21" i="15"/>
  <c r="I22" i="15"/>
  <c r="P22" i="15"/>
  <c r="Q22" i="15" s="1"/>
  <c r="I23" i="15"/>
  <c r="J23" i="15" s="1"/>
  <c r="P23" i="15"/>
  <c r="Q23" i="15" s="1"/>
  <c r="D24" i="15"/>
  <c r="E24" i="15"/>
  <c r="F24" i="15"/>
  <c r="G24" i="15"/>
  <c r="H24" i="15"/>
  <c r="K24" i="15"/>
  <c r="L24" i="15"/>
  <c r="M24" i="15"/>
  <c r="N24" i="15"/>
  <c r="O24" i="15"/>
  <c r="I25" i="15"/>
  <c r="P25" i="15"/>
  <c r="I26" i="15"/>
  <c r="J26" i="15" s="1"/>
  <c r="P26" i="15"/>
  <c r="Q26" i="15" s="1"/>
  <c r="I27" i="15"/>
  <c r="P27" i="15"/>
  <c r="Q27" i="15" s="1"/>
  <c r="I28" i="15"/>
  <c r="J28" i="15" s="1"/>
  <c r="P28" i="15"/>
  <c r="Q28" i="15" s="1"/>
  <c r="I29" i="15"/>
  <c r="P29" i="15"/>
  <c r="Q29" i="15" s="1"/>
  <c r="I30" i="15"/>
  <c r="J30" i="15" s="1"/>
  <c r="P30" i="15"/>
  <c r="Q30" i="15" s="1"/>
  <c r="I31" i="15"/>
  <c r="J31" i="15" s="1"/>
  <c r="P31" i="15"/>
  <c r="Q31" i="15" s="1"/>
  <c r="I32" i="15"/>
  <c r="P32" i="15"/>
  <c r="Q32" i="15" s="1"/>
  <c r="I33" i="15"/>
  <c r="P33" i="15"/>
  <c r="Q33" i="15" s="1"/>
  <c r="D34" i="15"/>
  <c r="E34" i="15"/>
  <c r="F34" i="15"/>
  <c r="G34" i="15"/>
  <c r="H34" i="15"/>
  <c r="K34" i="15"/>
  <c r="L34" i="15"/>
  <c r="M34" i="15"/>
  <c r="N34" i="15"/>
  <c r="O34" i="15"/>
  <c r="I35" i="15"/>
  <c r="P35" i="15"/>
  <c r="Q35" i="15" s="1"/>
  <c r="I36" i="15"/>
  <c r="P36" i="15"/>
  <c r="Q36" i="15" s="1"/>
  <c r="D37" i="15"/>
  <c r="E37" i="15"/>
  <c r="F37" i="15"/>
  <c r="G37" i="15"/>
  <c r="H37" i="15"/>
  <c r="K37" i="15"/>
  <c r="L37" i="15"/>
  <c r="M37" i="15"/>
  <c r="N37" i="15"/>
  <c r="O37" i="15"/>
  <c r="I38" i="15"/>
  <c r="P38" i="15"/>
  <c r="Q38" i="15" s="1"/>
  <c r="I39" i="15"/>
  <c r="J39" i="15" s="1"/>
  <c r="P39" i="15"/>
  <c r="Q39" i="15" s="1"/>
  <c r="D40" i="15"/>
  <c r="E40" i="15"/>
  <c r="F40" i="15"/>
  <c r="G40" i="15"/>
  <c r="H40" i="15"/>
  <c r="K40" i="15"/>
  <c r="L40" i="15"/>
  <c r="L280" i="15" s="1"/>
  <c r="M40" i="15"/>
  <c r="N40" i="15"/>
  <c r="O40" i="15"/>
  <c r="I49" i="15"/>
  <c r="J49" i="15" s="1"/>
  <c r="P49" i="15"/>
  <c r="Q49" i="15" s="1"/>
  <c r="I50" i="15"/>
  <c r="P50" i="15"/>
  <c r="Q50" i="15" s="1"/>
  <c r="D51" i="15"/>
  <c r="E51" i="15"/>
  <c r="F51" i="15"/>
  <c r="G51" i="15"/>
  <c r="H51" i="15"/>
  <c r="K51" i="15"/>
  <c r="L51" i="15"/>
  <c r="M51" i="15"/>
  <c r="N51" i="15"/>
  <c r="O51" i="15"/>
  <c r="I52" i="15"/>
  <c r="P52" i="15"/>
  <c r="Q52" i="15" s="1"/>
  <c r="I53" i="15"/>
  <c r="J53" i="15" s="1"/>
  <c r="P53" i="15"/>
  <c r="Q53" i="15" s="1"/>
  <c r="D54" i="15"/>
  <c r="E54" i="15"/>
  <c r="F54" i="15"/>
  <c r="F234" i="15" s="1"/>
  <c r="G54" i="15"/>
  <c r="H54" i="15"/>
  <c r="K54" i="15"/>
  <c r="L54" i="15"/>
  <c r="M54" i="15"/>
  <c r="N54" i="15"/>
  <c r="O54" i="15"/>
  <c r="I55" i="15"/>
  <c r="P55" i="15"/>
  <c r="Q55" i="15" s="1"/>
  <c r="I56" i="15"/>
  <c r="P56" i="15"/>
  <c r="I57" i="15"/>
  <c r="P57" i="15"/>
  <c r="Q57" i="15" s="1"/>
  <c r="I58" i="15"/>
  <c r="J58" i="15" s="1"/>
  <c r="P58" i="15"/>
  <c r="Q58" i="15" s="1"/>
  <c r="I59" i="15"/>
  <c r="J59" i="15" s="1"/>
  <c r="P59" i="15"/>
  <c r="Q59" i="15"/>
  <c r="I60" i="15"/>
  <c r="P60" i="15"/>
  <c r="Q60" i="15" s="1"/>
  <c r="I61" i="15"/>
  <c r="P61" i="15"/>
  <c r="I62" i="15"/>
  <c r="P62" i="15"/>
  <c r="Q62" i="15" s="1"/>
  <c r="I63" i="15"/>
  <c r="P63" i="15"/>
  <c r="Q63" i="15" s="1"/>
  <c r="D64" i="15"/>
  <c r="E64" i="15"/>
  <c r="F64" i="15"/>
  <c r="G64" i="15"/>
  <c r="H64" i="15"/>
  <c r="K64" i="15"/>
  <c r="L64" i="15"/>
  <c r="M64" i="15"/>
  <c r="N64" i="15"/>
  <c r="O64" i="15"/>
  <c r="I65" i="15"/>
  <c r="P65" i="15"/>
  <c r="I66" i="15"/>
  <c r="J66" i="15" s="1"/>
  <c r="P66" i="15"/>
  <c r="Q66" i="15" s="1"/>
  <c r="D67" i="15"/>
  <c r="E67" i="15"/>
  <c r="F67" i="15"/>
  <c r="G67" i="15"/>
  <c r="H67" i="15"/>
  <c r="K67" i="15"/>
  <c r="L67" i="15"/>
  <c r="M67" i="15"/>
  <c r="N67" i="15"/>
  <c r="O67" i="15"/>
  <c r="I68" i="15"/>
  <c r="J68" i="15" s="1"/>
  <c r="P68" i="15"/>
  <c r="Q68" i="15"/>
  <c r="I69" i="15"/>
  <c r="P69" i="15"/>
  <c r="Q69" i="15" s="1"/>
  <c r="D70" i="15"/>
  <c r="E70" i="15"/>
  <c r="L340" i="15" s="1"/>
  <c r="F70" i="15"/>
  <c r="M340" i="15" s="1"/>
  <c r="G70" i="15"/>
  <c r="H70" i="15"/>
  <c r="K70" i="15"/>
  <c r="D250" i="15" s="1"/>
  <c r="L70" i="15"/>
  <c r="M70" i="15"/>
  <c r="N70" i="15"/>
  <c r="O70" i="15"/>
  <c r="H250" i="15" s="1"/>
  <c r="I79" i="15"/>
  <c r="P79" i="15"/>
  <c r="Q79" i="15" s="1"/>
  <c r="I80" i="15"/>
  <c r="P80" i="15"/>
  <c r="D81" i="15"/>
  <c r="K231" i="15" s="1"/>
  <c r="E81" i="15"/>
  <c r="F81" i="15"/>
  <c r="G81" i="15"/>
  <c r="H81" i="15"/>
  <c r="K81" i="15"/>
  <c r="L81" i="15"/>
  <c r="M81" i="15"/>
  <c r="N81" i="15"/>
  <c r="O81" i="15"/>
  <c r="I82" i="15"/>
  <c r="P82" i="15"/>
  <c r="Q82" i="15" s="1"/>
  <c r="I83" i="15"/>
  <c r="P83" i="15"/>
  <c r="D84" i="15"/>
  <c r="E84" i="15"/>
  <c r="F84" i="15"/>
  <c r="G84" i="15"/>
  <c r="H84" i="15"/>
  <c r="K84" i="15"/>
  <c r="L84" i="15"/>
  <c r="M84" i="15"/>
  <c r="N84" i="15"/>
  <c r="O84" i="15"/>
  <c r="I85" i="15"/>
  <c r="P85" i="15"/>
  <c r="I86" i="15"/>
  <c r="J86" i="15" s="1"/>
  <c r="P86" i="15"/>
  <c r="Q86" i="15" s="1"/>
  <c r="I87" i="15"/>
  <c r="P87" i="15"/>
  <c r="Q87" i="15" s="1"/>
  <c r="I88" i="15"/>
  <c r="P88" i="15"/>
  <c r="Q88" i="15" s="1"/>
  <c r="I89" i="15"/>
  <c r="P89" i="15"/>
  <c r="Q89" i="15" s="1"/>
  <c r="I90" i="15"/>
  <c r="P90" i="15"/>
  <c r="I91" i="15"/>
  <c r="P91" i="15"/>
  <c r="Q91" i="15"/>
  <c r="I92" i="15"/>
  <c r="P92" i="15"/>
  <c r="Q92" i="15" s="1"/>
  <c r="I93" i="15"/>
  <c r="P93" i="15"/>
  <c r="D94" i="15"/>
  <c r="E94" i="15"/>
  <c r="L244" i="15" s="1"/>
  <c r="F94" i="15"/>
  <c r="G94" i="15"/>
  <c r="H94" i="15"/>
  <c r="K94" i="15"/>
  <c r="L94" i="15"/>
  <c r="M94" i="15"/>
  <c r="N94" i="15"/>
  <c r="O94" i="15"/>
  <c r="I95" i="15"/>
  <c r="J95" i="15" s="1"/>
  <c r="P95" i="15"/>
  <c r="I96" i="15"/>
  <c r="J96" i="15" s="1"/>
  <c r="P96" i="15"/>
  <c r="Q96" i="15" s="1"/>
  <c r="D97" i="15"/>
  <c r="E97" i="15"/>
  <c r="F97" i="15"/>
  <c r="G97" i="15"/>
  <c r="H97" i="15"/>
  <c r="K97" i="15"/>
  <c r="L97" i="15"/>
  <c r="M97" i="15"/>
  <c r="N97" i="15"/>
  <c r="O97" i="15"/>
  <c r="I98" i="15"/>
  <c r="J98" i="15" s="1"/>
  <c r="P98" i="15"/>
  <c r="Q98" i="15" s="1"/>
  <c r="I99" i="15"/>
  <c r="P99" i="15"/>
  <c r="Q99" i="15" s="1"/>
  <c r="D100" i="15"/>
  <c r="D340" i="15" s="1"/>
  <c r="E100" i="15"/>
  <c r="E340" i="15" s="1"/>
  <c r="F100" i="15"/>
  <c r="G100" i="15"/>
  <c r="H100" i="15"/>
  <c r="K100" i="15"/>
  <c r="L100" i="15"/>
  <c r="M100" i="15"/>
  <c r="N100" i="15"/>
  <c r="O100" i="15"/>
  <c r="O250" i="15" s="1"/>
  <c r="I109" i="15"/>
  <c r="P109" i="15"/>
  <c r="Q109" i="15" s="1"/>
  <c r="I110" i="15"/>
  <c r="J110" i="15" s="1"/>
  <c r="P110" i="15"/>
  <c r="Q110" i="15" s="1"/>
  <c r="D111" i="15"/>
  <c r="E111" i="15"/>
  <c r="F111" i="15"/>
  <c r="G111" i="15"/>
  <c r="H111" i="15"/>
  <c r="K111" i="15"/>
  <c r="L111" i="15"/>
  <c r="M111" i="15"/>
  <c r="N111" i="15"/>
  <c r="O111" i="15"/>
  <c r="I112" i="15"/>
  <c r="J112" i="15" s="1"/>
  <c r="P112" i="15"/>
  <c r="Q112" i="15" s="1"/>
  <c r="I113" i="15"/>
  <c r="P113" i="15"/>
  <c r="D114" i="15"/>
  <c r="E114" i="15"/>
  <c r="F114" i="15"/>
  <c r="G114" i="15"/>
  <c r="H114" i="15"/>
  <c r="K114" i="15"/>
  <c r="L114" i="15"/>
  <c r="M114" i="15"/>
  <c r="N114" i="15"/>
  <c r="O114" i="15"/>
  <c r="I115" i="15"/>
  <c r="J115" i="15" s="1"/>
  <c r="P115" i="15"/>
  <c r="I116" i="15"/>
  <c r="P116" i="15"/>
  <c r="Q116" i="15" s="1"/>
  <c r="I117" i="15"/>
  <c r="J117" i="15" s="1"/>
  <c r="P117" i="15"/>
  <c r="Q117" i="15" s="1"/>
  <c r="I118" i="15"/>
  <c r="J118" i="15" s="1"/>
  <c r="P118" i="15"/>
  <c r="I119" i="15"/>
  <c r="J119" i="15" s="1"/>
  <c r="P119" i="15"/>
  <c r="Q119" i="15" s="1"/>
  <c r="I120" i="15"/>
  <c r="P120" i="15"/>
  <c r="I121" i="15"/>
  <c r="J121" i="15" s="1"/>
  <c r="P121" i="15"/>
  <c r="Q121" i="15"/>
  <c r="I122" i="15"/>
  <c r="J122" i="15" s="1"/>
  <c r="P122" i="15"/>
  <c r="Q122" i="15" s="1"/>
  <c r="I123" i="15"/>
  <c r="P123" i="15"/>
  <c r="Q123" i="15" s="1"/>
  <c r="D124" i="15"/>
  <c r="E124" i="15"/>
  <c r="F124" i="15"/>
  <c r="G124" i="15"/>
  <c r="H124" i="15"/>
  <c r="K124" i="15"/>
  <c r="L124" i="15"/>
  <c r="M124" i="15"/>
  <c r="N124" i="15"/>
  <c r="O124" i="15"/>
  <c r="I125" i="15"/>
  <c r="J125" i="15" s="1"/>
  <c r="P125" i="15"/>
  <c r="I126" i="15"/>
  <c r="J126" i="15" s="1"/>
  <c r="P126" i="15"/>
  <c r="D127" i="15"/>
  <c r="E127" i="15"/>
  <c r="F127" i="15"/>
  <c r="G127" i="15"/>
  <c r="H127" i="15"/>
  <c r="K127" i="15"/>
  <c r="L127" i="15"/>
  <c r="M127" i="15"/>
  <c r="N127" i="15"/>
  <c r="O127" i="15"/>
  <c r="I128" i="15"/>
  <c r="J128" i="15" s="1"/>
  <c r="P128" i="15"/>
  <c r="Q128" i="15" s="1"/>
  <c r="I129" i="15"/>
  <c r="P129" i="15"/>
  <c r="Q129" i="15" s="1"/>
  <c r="D130" i="15"/>
  <c r="D310" i="15" s="1"/>
  <c r="E130" i="15"/>
  <c r="F130" i="15"/>
  <c r="G130" i="15"/>
  <c r="H130" i="15"/>
  <c r="H310" i="15" s="1"/>
  <c r="K130" i="15"/>
  <c r="L130" i="15"/>
  <c r="M130" i="15"/>
  <c r="F280" i="15" s="1"/>
  <c r="N130" i="15"/>
  <c r="O130" i="15"/>
  <c r="I139" i="15"/>
  <c r="P139" i="15"/>
  <c r="Q139" i="15" s="1"/>
  <c r="I140" i="15"/>
  <c r="P140" i="15"/>
  <c r="Q140" i="15"/>
  <c r="D141" i="15"/>
  <c r="E141" i="15"/>
  <c r="F141" i="15"/>
  <c r="G141" i="15"/>
  <c r="H141" i="15"/>
  <c r="K141" i="15"/>
  <c r="L141" i="15"/>
  <c r="M141" i="15"/>
  <c r="N141" i="15"/>
  <c r="O141" i="15"/>
  <c r="I142" i="15"/>
  <c r="P142" i="15"/>
  <c r="Q142" i="15" s="1"/>
  <c r="I143" i="15"/>
  <c r="J143" i="15" s="1"/>
  <c r="P143" i="15"/>
  <c r="Q143" i="15" s="1"/>
  <c r="D144" i="15"/>
  <c r="E144" i="15"/>
  <c r="F144" i="15"/>
  <c r="G144" i="15"/>
  <c r="H144" i="15"/>
  <c r="K144" i="15"/>
  <c r="L144" i="15"/>
  <c r="M144" i="15"/>
  <c r="N144" i="15"/>
  <c r="O144" i="15"/>
  <c r="I145" i="15"/>
  <c r="J145" i="15" s="1"/>
  <c r="P145" i="15"/>
  <c r="I146" i="15"/>
  <c r="P146" i="15"/>
  <c r="Q146" i="15" s="1"/>
  <c r="I147" i="15"/>
  <c r="P147" i="15"/>
  <c r="I148" i="15"/>
  <c r="P148" i="15"/>
  <c r="Q148" i="15"/>
  <c r="I149" i="15"/>
  <c r="P149" i="15"/>
  <c r="Q149" i="15" s="1"/>
  <c r="I150" i="15"/>
  <c r="J150" i="15" s="1"/>
  <c r="P150" i="15"/>
  <c r="Q150" i="15" s="1"/>
  <c r="I151" i="15"/>
  <c r="P151" i="15"/>
  <c r="I152" i="15"/>
  <c r="J152" i="15" s="1"/>
  <c r="P152" i="15"/>
  <c r="Q152" i="15"/>
  <c r="I153" i="15"/>
  <c r="J153" i="15" s="1"/>
  <c r="P153" i="15"/>
  <c r="Q153" i="15" s="1"/>
  <c r="D154" i="15"/>
  <c r="E154" i="15"/>
  <c r="F154" i="15"/>
  <c r="G154" i="15"/>
  <c r="H154" i="15"/>
  <c r="K154" i="15"/>
  <c r="L154" i="15"/>
  <c r="M154" i="15"/>
  <c r="N154" i="15"/>
  <c r="O154" i="15"/>
  <c r="I155" i="15"/>
  <c r="J155" i="15" s="1"/>
  <c r="P155" i="15"/>
  <c r="Q155" i="15" s="1"/>
  <c r="I156" i="15"/>
  <c r="J156" i="15" s="1"/>
  <c r="P156" i="15"/>
  <c r="D157" i="15"/>
  <c r="E157" i="15"/>
  <c r="F157" i="15"/>
  <c r="G157" i="15"/>
  <c r="H157" i="15"/>
  <c r="K157" i="15"/>
  <c r="L157" i="15"/>
  <c r="M157" i="15"/>
  <c r="N157" i="15"/>
  <c r="O157" i="15"/>
  <c r="I158" i="15"/>
  <c r="J158" i="15" s="1"/>
  <c r="P158" i="15"/>
  <c r="Q158" i="15" s="1"/>
  <c r="I159" i="15"/>
  <c r="J159" i="15" s="1"/>
  <c r="P159" i="15"/>
  <c r="Q159" i="15" s="1"/>
  <c r="D160" i="15"/>
  <c r="E160" i="15"/>
  <c r="L310" i="15" s="1"/>
  <c r="F160" i="15"/>
  <c r="G160" i="15"/>
  <c r="H160" i="15"/>
  <c r="K160" i="15"/>
  <c r="L160" i="15"/>
  <c r="M160" i="15"/>
  <c r="N160" i="15"/>
  <c r="O160" i="15"/>
  <c r="I169" i="15"/>
  <c r="P169" i="15"/>
  <c r="W169" i="15"/>
  <c r="X169" i="15" s="1"/>
  <c r="I170" i="15"/>
  <c r="P170" i="15"/>
  <c r="W170" i="15"/>
  <c r="X170" i="15" s="1"/>
  <c r="D171" i="15"/>
  <c r="E171" i="15"/>
  <c r="F171" i="15"/>
  <c r="G171" i="15"/>
  <c r="H171" i="15"/>
  <c r="K171" i="15"/>
  <c r="L171" i="15"/>
  <c r="M171" i="15"/>
  <c r="N171" i="15"/>
  <c r="O171" i="15"/>
  <c r="R171" i="15"/>
  <c r="S171" i="15"/>
  <c r="T171" i="15"/>
  <c r="U171" i="15"/>
  <c r="V171" i="15"/>
  <c r="I172" i="15"/>
  <c r="J172" i="15" s="1"/>
  <c r="P172" i="15"/>
  <c r="W172" i="15"/>
  <c r="I173" i="15"/>
  <c r="P173" i="15"/>
  <c r="W173" i="15"/>
  <c r="X173" i="15" s="1"/>
  <c r="D174" i="15"/>
  <c r="E174" i="15"/>
  <c r="F174" i="15"/>
  <c r="G174" i="15"/>
  <c r="H174" i="15"/>
  <c r="K174" i="15"/>
  <c r="L174" i="15"/>
  <c r="M174" i="15"/>
  <c r="N174" i="15"/>
  <c r="O174" i="15"/>
  <c r="R174" i="15"/>
  <c r="S174" i="15"/>
  <c r="T174" i="15"/>
  <c r="U174" i="15"/>
  <c r="V174" i="15"/>
  <c r="I175" i="15"/>
  <c r="P175" i="15"/>
  <c r="W175" i="15"/>
  <c r="X175" i="15" s="1"/>
  <c r="I176" i="15"/>
  <c r="P176" i="15"/>
  <c r="W176" i="15"/>
  <c r="X176" i="15" s="1"/>
  <c r="I177" i="15"/>
  <c r="P177" i="15"/>
  <c r="W177" i="15"/>
  <c r="X177" i="15" s="1"/>
  <c r="I178" i="15"/>
  <c r="J178" i="15" s="1"/>
  <c r="P178" i="15"/>
  <c r="W178" i="15"/>
  <c r="X178" i="15" s="1"/>
  <c r="I179" i="15"/>
  <c r="P179" i="15"/>
  <c r="W179" i="15"/>
  <c r="X179" i="15" s="1"/>
  <c r="I180" i="15"/>
  <c r="P180" i="15"/>
  <c r="W180" i="15"/>
  <c r="X180" i="15" s="1"/>
  <c r="I181" i="15"/>
  <c r="J181" i="15" s="1"/>
  <c r="P181" i="15"/>
  <c r="W181" i="15"/>
  <c r="X181" i="15" s="1"/>
  <c r="I182" i="15"/>
  <c r="P182" i="15"/>
  <c r="Q182" i="15" s="1"/>
  <c r="W182" i="15"/>
  <c r="X182" i="15"/>
  <c r="I183" i="15"/>
  <c r="J183" i="15" s="1"/>
  <c r="P183" i="15"/>
  <c r="Q183" i="15" s="1"/>
  <c r="W183" i="15"/>
  <c r="X183" i="15" s="1"/>
  <c r="D184" i="15"/>
  <c r="E184" i="15"/>
  <c r="F184" i="15"/>
  <c r="G184" i="15"/>
  <c r="H184" i="15"/>
  <c r="K184" i="15"/>
  <c r="L184" i="15"/>
  <c r="M184" i="15"/>
  <c r="N184" i="15"/>
  <c r="O184" i="15"/>
  <c r="R184" i="15"/>
  <c r="S184" i="15"/>
  <c r="T184" i="15"/>
  <c r="U184" i="15"/>
  <c r="V184" i="15"/>
  <c r="I185" i="15"/>
  <c r="J185" i="15" s="1"/>
  <c r="P185" i="15"/>
  <c r="W185" i="15"/>
  <c r="X185" i="15" s="1"/>
  <c r="I186" i="15"/>
  <c r="P186" i="15"/>
  <c r="W186" i="15"/>
  <c r="X186" i="15" s="1"/>
  <c r="D187" i="15"/>
  <c r="E187" i="15"/>
  <c r="F187" i="15"/>
  <c r="G187" i="15"/>
  <c r="H187" i="15"/>
  <c r="K187" i="15"/>
  <c r="L187" i="15"/>
  <c r="M187" i="15"/>
  <c r="N187" i="15"/>
  <c r="O187" i="15"/>
  <c r="R187" i="15"/>
  <c r="S187" i="15"/>
  <c r="T187" i="15"/>
  <c r="U187" i="15"/>
  <c r="V187" i="15"/>
  <c r="I188" i="15"/>
  <c r="P188" i="15"/>
  <c r="W188" i="15"/>
  <c r="X188" i="15" s="1"/>
  <c r="I189" i="15"/>
  <c r="P189" i="15"/>
  <c r="W189" i="15"/>
  <c r="X189" i="15" s="1"/>
  <c r="D190" i="15"/>
  <c r="E190" i="15"/>
  <c r="F190" i="15"/>
  <c r="F310" i="15" s="1"/>
  <c r="G190" i="15"/>
  <c r="H190" i="15"/>
  <c r="K190" i="15"/>
  <c r="L190" i="15"/>
  <c r="M190" i="15"/>
  <c r="N190" i="15"/>
  <c r="O190" i="15"/>
  <c r="R190" i="15"/>
  <c r="S190" i="15"/>
  <c r="T190" i="15"/>
  <c r="U190" i="15"/>
  <c r="N340" i="15" s="1"/>
  <c r="V190" i="15"/>
  <c r="I199" i="15"/>
  <c r="J199" i="15" s="1"/>
  <c r="I200" i="15"/>
  <c r="D201" i="15"/>
  <c r="E201" i="15"/>
  <c r="F201" i="15"/>
  <c r="G201" i="15"/>
  <c r="H201" i="15"/>
  <c r="I202" i="15"/>
  <c r="J202" i="15" s="1"/>
  <c r="I203" i="15"/>
  <c r="J203" i="15" s="1"/>
  <c r="D204" i="15"/>
  <c r="E204" i="15"/>
  <c r="F204" i="15"/>
  <c r="G204" i="15"/>
  <c r="H204" i="15"/>
  <c r="I205" i="15"/>
  <c r="J205" i="15" s="1"/>
  <c r="I206" i="15"/>
  <c r="J206" i="15" s="1"/>
  <c r="I207" i="15"/>
  <c r="J207" i="15" s="1"/>
  <c r="I208" i="15"/>
  <c r="J208" i="15"/>
  <c r="I209" i="15"/>
  <c r="I210" i="15"/>
  <c r="J210" i="15" s="1"/>
  <c r="I211" i="15"/>
  <c r="J211" i="15" s="1"/>
  <c r="I212" i="15"/>
  <c r="J212" i="15" s="1"/>
  <c r="I213" i="15"/>
  <c r="J213" i="15" s="1"/>
  <c r="D214" i="15"/>
  <c r="E214" i="15"/>
  <c r="F214" i="15"/>
  <c r="F334" i="15" s="1"/>
  <c r="G214" i="15"/>
  <c r="H214" i="15"/>
  <c r="I215" i="15"/>
  <c r="J215" i="15" s="1"/>
  <c r="I216" i="15"/>
  <c r="J216" i="15" s="1"/>
  <c r="D217" i="15"/>
  <c r="E217" i="15"/>
  <c r="F217" i="15"/>
  <c r="G217" i="15"/>
  <c r="H217" i="15"/>
  <c r="I218" i="15"/>
  <c r="J218" i="15" s="1"/>
  <c r="I219" i="15"/>
  <c r="J219" i="15" s="1"/>
  <c r="D220" i="15"/>
  <c r="E220" i="15"/>
  <c r="F220" i="15"/>
  <c r="G220" i="15"/>
  <c r="H220" i="15"/>
  <c r="F305" i="15"/>
  <c r="H289" i="15"/>
  <c r="O230" i="15"/>
  <c r="D246" i="15"/>
  <c r="M335" i="15"/>
  <c r="L332" i="15"/>
  <c r="F331" i="15"/>
  <c r="N331" i="15"/>
  <c r="F330" i="15"/>
  <c r="M329" i="15"/>
  <c r="G328" i="15"/>
  <c r="F328" i="15"/>
  <c r="G327" i="15"/>
  <c r="G326" i="15"/>
  <c r="H266" i="15"/>
  <c r="K326" i="15"/>
  <c r="G322" i="15"/>
  <c r="I322" i="15" s="1"/>
  <c r="J322" i="15" s="1"/>
  <c r="O260" i="15"/>
  <c r="L320" i="15"/>
  <c r="G296" i="15"/>
  <c r="L299" i="15"/>
  <c r="D300" i="15"/>
  <c r="K241" i="15"/>
  <c r="M268" i="15"/>
  <c r="K295" i="15"/>
  <c r="K299" i="15"/>
  <c r="F303" i="15"/>
  <c r="D308" i="15"/>
  <c r="F309" i="15"/>
  <c r="I309" i="15" s="1"/>
  <c r="D309" i="15"/>
  <c r="N237" i="15"/>
  <c r="M236" i="15"/>
  <c r="N300" i="15"/>
  <c r="E298" i="15"/>
  <c r="H293" i="15"/>
  <c r="H248" i="15"/>
  <c r="K232" i="15"/>
  <c r="F269" i="15"/>
  <c r="D235" i="15"/>
  <c r="E245" i="15"/>
  <c r="N236" i="15"/>
  <c r="O240" i="15"/>
  <c r="M241" i="15"/>
  <c r="L243" i="15"/>
  <c r="K248" i="15"/>
  <c r="M249" i="15"/>
  <c r="D289" i="15"/>
  <c r="D301" i="15"/>
  <c r="G271" i="15"/>
  <c r="D306" i="15"/>
  <c r="O290" i="15"/>
  <c r="K296" i="15"/>
  <c r="K300" i="15"/>
  <c r="M271" i="15"/>
  <c r="M301" i="15"/>
  <c r="M303" i="15"/>
  <c r="E290" i="15"/>
  <c r="G298" i="15"/>
  <c r="N299" i="15"/>
  <c r="L306" i="15"/>
  <c r="L241" i="15"/>
  <c r="P241" i="15" s="1"/>
  <c r="Q241" i="15" s="1"/>
  <c r="K290" i="15"/>
  <c r="H299" i="15"/>
  <c r="N292" i="15"/>
  <c r="D305" i="15"/>
  <c r="F308" i="15"/>
  <c r="G301" i="15"/>
  <c r="O296" i="15"/>
  <c r="N297" i="15"/>
  <c r="M296" i="15"/>
  <c r="N267" i="15"/>
  <c r="M305" i="15"/>
  <c r="M275" i="15"/>
  <c r="M297" i="15"/>
  <c r="K279" i="15"/>
  <c r="N308" i="15"/>
  <c r="M309" i="15"/>
  <c r="L308" i="15"/>
  <c r="N259" i="15"/>
  <c r="N289" i="15"/>
  <c r="K297" i="15"/>
  <c r="G265" i="15"/>
  <c r="D259" i="15"/>
  <c r="E295" i="15"/>
  <c r="E297" i="15"/>
  <c r="I297" i="15" s="1"/>
  <c r="K240" i="15"/>
  <c r="N235" i="15"/>
  <c r="K238" i="15"/>
  <c r="L230" i="15"/>
  <c r="P230" i="15" s="1"/>
  <c r="N230" i="15"/>
  <c r="N248" i="15"/>
  <c r="K242" i="15"/>
  <c r="M238" i="15"/>
  <c r="O232" i="15"/>
  <c r="D236" i="15"/>
  <c r="E230" i="15"/>
  <c r="D241" i="15"/>
  <c r="D361" i="15" s="1"/>
  <c r="F240" i="15"/>
  <c r="G237" i="15"/>
  <c r="D237" i="15"/>
  <c r="G230" i="15"/>
  <c r="F236" i="15"/>
  <c r="E249" i="15"/>
  <c r="G246" i="15"/>
  <c r="G241" i="15"/>
  <c r="G361" i="15" s="1"/>
  <c r="E232" i="15"/>
  <c r="F241" i="15"/>
  <c r="F238" i="15"/>
  <c r="H229" i="15"/>
  <c r="H349" i="15" s="1"/>
  <c r="D270" i="15"/>
  <c r="N268" i="15"/>
  <c r="N266" i="15"/>
  <c r="N320" i="15"/>
  <c r="L322" i="15"/>
  <c r="D322" i="15"/>
  <c r="M265" i="15"/>
  <c r="L326" i="15"/>
  <c r="N327" i="15"/>
  <c r="E328" i="15"/>
  <c r="D329" i="15"/>
  <c r="G270" i="15"/>
  <c r="M270" i="15"/>
  <c r="D332" i="15"/>
  <c r="M319" i="15"/>
  <c r="M322" i="15"/>
  <c r="E322" i="15"/>
  <c r="K323" i="15"/>
  <c r="O323" i="15"/>
  <c r="G323" i="15"/>
  <c r="D338" i="15"/>
  <c r="L338" i="15"/>
  <c r="D279" i="15"/>
  <c r="D331" i="15"/>
  <c r="M327" i="15"/>
  <c r="D328" i="15"/>
  <c r="F338" i="15"/>
  <c r="D276" i="15"/>
  <c r="F326" i="15"/>
  <c r="F329" i="15"/>
  <c r="D330" i="15"/>
  <c r="G245" i="15"/>
  <c r="G243" i="15"/>
  <c r="F243" i="15"/>
  <c r="F242" i="15"/>
  <c r="E242" i="15"/>
  <c r="H242" i="15"/>
  <c r="M333" i="15"/>
  <c r="G335" i="15"/>
  <c r="K338" i="15"/>
  <c r="G338" i="15"/>
  <c r="G248" i="15"/>
  <c r="K229" i="15"/>
  <c r="N229" i="15"/>
  <c r="N270" i="15"/>
  <c r="F299" i="15"/>
  <c r="F302" i="15"/>
  <c r="K309" i="15"/>
  <c r="F276" i="15"/>
  <c r="L300" i="15"/>
  <c r="F229" i="15"/>
  <c r="G233" i="15"/>
  <c r="D339" i="15"/>
  <c r="L271" i="15"/>
  <c r="O289" i="15"/>
  <c r="O239" i="15"/>
  <c r="H359" i="15" s="1"/>
  <c r="E296" i="15"/>
  <c r="K298" i="15"/>
  <c r="G329" i="15"/>
  <c r="O331" i="15"/>
  <c r="G259" i="15"/>
  <c r="H232" i="15"/>
  <c r="N276" i="15"/>
  <c r="F339" i="15"/>
  <c r="F319" i="15"/>
  <c r="M267" i="15"/>
  <c r="F232" i="15"/>
  <c r="F262" i="15"/>
  <c r="O241" i="15"/>
  <c r="L266" i="15"/>
  <c r="N271" i="15"/>
  <c r="E260" i="15"/>
  <c r="O262" i="15"/>
  <c r="H275" i="15"/>
  <c r="M295" i="15"/>
  <c r="E302" i="15"/>
  <c r="I302" i="15" s="1"/>
  <c r="J302" i="15" s="1"/>
  <c r="L262" i="15"/>
  <c r="F259" i="15"/>
  <c r="K269" i="15"/>
  <c r="G267" i="15"/>
  <c r="K268" i="15"/>
  <c r="K271" i="15"/>
  <c r="H263" i="15"/>
  <c r="K270" i="15"/>
  <c r="E265" i="15"/>
  <c r="N333" i="15"/>
  <c r="N295" i="15"/>
  <c r="H306" i="15"/>
  <c r="G235" i="15"/>
  <c r="N239" i="15"/>
  <c r="H278" i="15"/>
  <c r="M289" i="15"/>
  <c r="M302" i="15"/>
  <c r="L305" i="15"/>
  <c r="D249" i="15"/>
  <c r="F300" i="15"/>
  <c r="D290" i="15"/>
  <c r="D260" i="15"/>
  <c r="G232" i="15"/>
  <c r="D230" i="15"/>
  <c r="F290" i="15"/>
  <c r="F260" i="15"/>
  <c r="G309" i="15"/>
  <c r="F273" i="15"/>
  <c r="K233" i="15"/>
  <c r="E289" i="15"/>
  <c r="M248" i="15"/>
  <c r="N232" i="15"/>
  <c r="H236" i="15"/>
  <c r="E243" i="15"/>
  <c r="D273" i="15"/>
  <c r="F249" i="15"/>
  <c r="H301" i="15"/>
  <c r="N241" i="15"/>
  <c r="L276" i="15"/>
  <c r="L246" i="15"/>
  <c r="G308" i="15"/>
  <c r="G278" i="15"/>
  <c r="L238" i="15"/>
  <c r="E236" i="15"/>
  <c r="F292" i="15"/>
  <c r="L297" i="15"/>
  <c r="E278" i="15"/>
  <c r="E308" i="15"/>
  <c r="D292" i="15"/>
  <c r="D262" i="15"/>
  <c r="L301" i="15"/>
  <c r="M245" i="15"/>
  <c r="H245" i="15"/>
  <c r="L275" i="15"/>
  <c r="L309" i="15"/>
  <c r="H298" i="15"/>
  <c r="H268" i="15"/>
  <c r="D266" i="15"/>
  <c r="D296" i="15"/>
  <c r="G289" i="15"/>
  <c r="I289" i="15" s="1"/>
  <c r="K235" i="15"/>
  <c r="D248" i="15"/>
  <c r="E271" i="15"/>
  <c r="G300" i="15"/>
  <c r="N296" i="15"/>
  <c r="G295" i="15"/>
  <c r="L302" i="15"/>
  <c r="D268" i="15"/>
  <c r="E279" i="15"/>
  <c r="L239" i="15"/>
  <c r="P239" i="15" s="1"/>
  <c r="F248" i="15"/>
  <c r="E300" i="15"/>
  <c r="I300" i="15" s="1"/>
  <c r="J300" i="15" s="1"/>
  <c r="F237" i="15"/>
  <c r="G238" i="15"/>
  <c r="O242" i="15"/>
  <c r="E272" i="15"/>
  <c r="D269" i="15"/>
  <c r="M269" i="15"/>
  <c r="M299" i="15"/>
  <c r="D278" i="15"/>
  <c r="F298" i="15"/>
  <c r="M276" i="15"/>
  <c r="K275" i="15"/>
  <c r="G303" i="15"/>
  <c r="I303" i="15" s="1"/>
  <c r="J303" i="15" s="1"/>
  <c r="H249" i="15"/>
  <c r="F239" i="15"/>
  <c r="F235" i="15"/>
  <c r="G236" i="15"/>
  <c r="O245" i="15"/>
  <c r="E309" i="15"/>
  <c r="M306" i="15"/>
  <c r="O301" i="15"/>
  <c r="K289" i="15"/>
  <c r="N303" i="15"/>
  <c r="N273" i="15"/>
  <c r="G276" i="15"/>
  <c r="G306" i="15"/>
  <c r="D263" i="15"/>
  <c r="D293" i="15"/>
  <c r="H262" i="15"/>
  <c r="H352" i="15" s="1"/>
  <c r="H297" i="15"/>
  <c r="H267" i="15"/>
  <c r="G262" i="15"/>
  <c r="E301" i="15"/>
  <c r="O235" i="15"/>
  <c r="G302" i="15"/>
  <c r="N293" i="15"/>
  <c r="E270" i="15"/>
  <c r="G292" i="15"/>
  <c r="E305" i="15"/>
  <c r="H260" i="15"/>
  <c r="H290" i="15"/>
  <c r="D272" i="15"/>
  <c r="N275" i="15"/>
  <c r="N305" i="15"/>
  <c r="P305" i="15" s="1"/>
  <c r="L240" i="15"/>
  <c r="M237" i="15"/>
  <c r="L232" i="15"/>
  <c r="D232" i="15"/>
  <c r="K301" i="15"/>
  <c r="D245" i="15"/>
  <c r="L245" i="15"/>
  <c r="L233" i="15"/>
  <c r="E259" i="15"/>
  <c r="L290" i="15"/>
  <c r="L260" i="15"/>
  <c r="G299" i="15"/>
  <c r="G269" i="15"/>
  <c r="G297" i="15"/>
  <c r="O297" i="15"/>
  <c r="D297" i="15"/>
  <c r="G260" i="15"/>
  <c r="G290" i="15"/>
  <c r="G305" i="15"/>
  <c r="G275" i="15"/>
  <c r="I275" i="15" s="1"/>
  <c r="J275" i="15" s="1"/>
  <c r="E267" i="15"/>
  <c r="H239" i="15"/>
  <c r="E241" i="15"/>
  <c r="K308" i="15"/>
  <c r="F266" i="15"/>
  <c r="L296" i="15"/>
  <c r="K276" i="15"/>
  <c r="K306" i="15"/>
  <c r="H265" i="15"/>
  <c r="G263" i="15"/>
  <c r="G273" i="15"/>
  <c r="M292" i="15"/>
  <c r="M308" i="15"/>
  <c r="M278" i="15"/>
  <c r="E299" i="15"/>
  <c r="L237" i="15"/>
  <c r="H241" i="15"/>
  <c r="O236" i="15"/>
  <c r="E239" i="15"/>
  <c r="H296" i="15"/>
  <c r="L263" i="15"/>
  <c r="H300" i="15"/>
  <c r="F297" i="15"/>
  <c r="F267" i="15"/>
  <c r="F357" i="15" s="1"/>
  <c r="K246" i="15"/>
  <c r="H243" i="15"/>
  <c r="L249" i="15"/>
  <c r="M229" i="15"/>
  <c r="H235" i="15"/>
  <c r="H355" i="15" s="1"/>
  <c r="M235" i="15"/>
  <c r="D275" i="15"/>
  <c r="N302" i="15"/>
  <c r="N309" i="15"/>
  <c r="N290" i="15"/>
  <c r="D295" i="15"/>
  <c r="D265" i="15"/>
  <c r="N265" i="15"/>
  <c r="P265" i="15" s="1"/>
  <c r="E276" i="15"/>
  <c r="E306" i="15"/>
  <c r="K243" i="15"/>
  <c r="F230" i="15"/>
  <c r="F350" i="15" s="1"/>
  <c r="F295" i="15"/>
  <c r="F265" i="15"/>
  <c r="L289" i="15"/>
  <c r="L259" i="15"/>
  <c r="P259" i="15" s="1"/>
  <c r="Q259" i="15" s="1"/>
  <c r="F306" i="15"/>
  <c r="H246" i="15"/>
  <c r="F293" i="15"/>
  <c r="L269" i="15"/>
  <c r="N245" i="15"/>
  <c r="O233" i="15"/>
  <c r="F289" i="15"/>
  <c r="E293" i="15"/>
  <c r="E263" i="15"/>
  <c r="M259" i="15"/>
  <c r="N242" i="15"/>
  <c r="O237" i="15"/>
  <c r="H357" i="15" s="1"/>
  <c r="M233" i="15"/>
  <c r="M279" i="15"/>
  <c r="H233" i="15"/>
  <c r="E269" i="15"/>
  <c r="G229" i="15"/>
  <c r="E275" i="15"/>
  <c r="H271" i="15"/>
  <c r="N269" i="15"/>
  <c r="L272" i="15"/>
  <c r="H309" i="15"/>
  <c r="H308" i="15"/>
  <c r="H230" i="15"/>
  <c r="D242" i="15"/>
  <c r="D243" i="15"/>
  <c r="H269" i="15"/>
  <c r="D238" i="15"/>
  <c r="N250" i="15"/>
  <c r="N310" i="15"/>
  <c r="H273" i="15"/>
  <c r="K262" i="15"/>
  <c r="D240" i="15"/>
  <c r="O248" i="15"/>
  <c r="D239" i="15"/>
  <c r="O266" i="15"/>
  <c r="O249" i="15"/>
  <c r="H369" i="15" s="1"/>
  <c r="O270" i="15"/>
  <c r="O271" i="15"/>
  <c r="O268" i="15"/>
  <c r="H322" i="15"/>
  <c r="H320" i="15"/>
  <c r="O259" i="15"/>
  <c r="G339" i="15"/>
  <c r="N279" i="15"/>
  <c r="N278" i="15"/>
  <c r="G368" i="15" s="1"/>
  <c r="G333" i="15"/>
  <c r="G332" i="15"/>
  <c r="N272" i="15"/>
  <c r="G331" i="15"/>
  <c r="N263" i="15"/>
  <c r="N262" i="15"/>
  <c r="N260" i="15"/>
  <c r="F333" i="15"/>
  <c r="F332" i="15"/>
  <c r="M266" i="15"/>
  <c r="M260" i="15"/>
  <c r="F320" i="15"/>
  <c r="L279" i="15"/>
  <c r="E336" i="15"/>
  <c r="E331" i="15"/>
  <c r="I331" i="15" s="1"/>
  <c r="E330" i="15"/>
  <c r="L270" i="15"/>
  <c r="L268" i="15"/>
  <c r="E326" i="15"/>
  <c r="K278" i="15"/>
  <c r="K273" i="15"/>
  <c r="K267" i="15"/>
  <c r="K260" i="15"/>
  <c r="K259" i="15"/>
  <c r="D319" i="15"/>
  <c r="H276" i="15"/>
  <c r="H270" i="15"/>
  <c r="H259" i="15"/>
  <c r="G279" i="15"/>
  <c r="G272" i="15"/>
  <c r="F279" i="15"/>
  <c r="F278" i="15"/>
  <c r="F275" i="15"/>
  <c r="E280" i="15"/>
  <c r="E268" i="15"/>
  <c r="E266" i="15"/>
  <c r="E262" i="15"/>
  <c r="D271" i="15"/>
  <c r="M300" i="15"/>
  <c r="M298" i="15"/>
  <c r="F233" i="15"/>
  <c r="F263" i="15"/>
  <c r="M232" i="15"/>
  <c r="O302" i="15"/>
  <c r="O292" i="15"/>
  <c r="G249" i="15"/>
  <c r="G242" i="15"/>
  <c r="G362" i="15" s="1"/>
  <c r="N306" i="15"/>
  <c r="N301" i="15"/>
  <c r="M293" i="15"/>
  <c r="M290" i="15"/>
  <c r="L303" i="15"/>
  <c r="L298" i="15"/>
  <c r="L293" i="15"/>
  <c r="P293" i="15" s="1"/>
  <c r="Q293" i="15" s="1"/>
  <c r="L292" i="15"/>
  <c r="P292" i="15" s="1"/>
  <c r="Q292" i="15" s="1"/>
  <c r="K292" i="15"/>
  <c r="H240" i="15"/>
  <c r="H237" i="15"/>
  <c r="G240" i="15"/>
  <c r="I240" i="15" s="1"/>
  <c r="F245" i="15"/>
  <c r="E240" i="15"/>
  <c r="E229" i="15"/>
  <c r="E237" i="15"/>
  <c r="I237" i="15" s="1"/>
  <c r="J237" i="15" s="1"/>
  <c r="E235" i="15"/>
  <c r="E233" i="15"/>
  <c r="D229" i="15"/>
  <c r="G293" i="15"/>
  <c r="F301" i="15"/>
  <c r="F296" i="15"/>
  <c r="D299" i="15"/>
  <c r="D298" i="15"/>
  <c r="E292" i="15"/>
  <c r="N246" i="15"/>
  <c r="N238" i="15"/>
  <c r="M246" i="15"/>
  <c r="M239" i="15"/>
  <c r="M230" i="15"/>
  <c r="P245" i="15"/>
  <c r="L229" i="15"/>
  <c r="L248" i="15"/>
  <c r="L235" i="15"/>
  <c r="K249" i="15"/>
  <c r="K230" i="15"/>
  <c r="P268" i="15"/>
  <c r="F250" i="15"/>
  <c r="I296" i="15"/>
  <c r="D231" i="15"/>
  <c r="O238" i="15"/>
  <c r="K237" i="15"/>
  <c r="O229" i="15"/>
  <c r="E238" i="15"/>
  <c r="O243" i="15"/>
  <c r="H272" i="15"/>
  <c r="H302" i="15"/>
  <c r="P302" i="15"/>
  <c r="Q302" i="15" s="1"/>
  <c r="O272" i="15"/>
  <c r="K302" i="15"/>
  <c r="K303" i="15"/>
  <c r="E246" i="15"/>
  <c r="I246" i="15" s="1"/>
  <c r="F246" i="15"/>
  <c r="O300" i="15"/>
  <c r="O298" i="15"/>
  <c r="N249" i="15"/>
  <c r="E303" i="15"/>
  <c r="L242" i="15"/>
  <c r="P242" i="15" s="1"/>
  <c r="E332" i="15"/>
  <c r="I332" i="15" s="1"/>
  <c r="G320" i="15"/>
  <c r="L267" i="15"/>
  <c r="H295" i="15"/>
  <c r="D335" i="15"/>
  <c r="K245" i="15"/>
  <c r="L236" i="15"/>
  <c r="M330" i="15"/>
  <c r="F270" i="15"/>
  <c r="I270" i="15" s="1"/>
  <c r="M273" i="15"/>
  <c r="M243" i="15"/>
  <c r="K331" i="15"/>
  <c r="N298" i="15"/>
  <c r="E339" i="15"/>
  <c r="M339" i="15"/>
  <c r="K333" i="15"/>
  <c r="E327" i="15"/>
  <c r="L325" i="15"/>
  <c r="E338" i="15"/>
  <c r="O320" i="15"/>
  <c r="L331" i="15"/>
  <c r="K320" i="15"/>
  <c r="E320" i="15"/>
  <c r="N323" i="15"/>
  <c r="E323" i="15"/>
  <c r="K325" i="15"/>
  <c r="N325" i="15"/>
  <c r="G325" i="15"/>
  <c r="F327" i="15"/>
  <c r="M331" i="15"/>
  <c r="F271" i="15"/>
  <c r="O332" i="15"/>
  <c r="L333" i="15"/>
  <c r="E273" i="15"/>
  <c r="D336" i="15"/>
  <c r="M338" i="15"/>
  <c r="G266" i="15"/>
  <c r="K332" i="15"/>
  <c r="E325" i="15"/>
  <c r="O338" i="15"/>
  <c r="F336" i="15"/>
  <c r="O319" i="15"/>
  <c r="G319" i="15"/>
  <c r="F322" i="15"/>
  <c r="M262" i="15"/>
  <c r="D325" i="15"/>
  <c r="D327" i="15"/>
  <c r="M328" i="15"/>
  <c r="F268" i="15"/>
  <c r="I268" i="15" s="1"/>
  <c r="N330" i="15"/>
  <c r="M242" i="15"/>
  <c r="L319" i="15"/>
  <c r="L335" i="15"/>
  <c r="M336" i="15"/>
  <c r="K335" i="15"/>
  <c r="N339" i="15"/>
  <c r="E319" i="15"/>
  <c r="I319" i="15" s="1"/>
  <c r="F325" i="15"/>
  <c r="E248" i="15"/>
  <c r="H319" i="15"/>
  <c r="O322" i="15"/>
  <c r="P322" i="15" s="1"/>
  <c r="D326" i="15"/>
  <c r="N328" i="15"/>
  <c r="G268" i="15"/>
  <c r="O333" i="15"/>
  <c r="E335" i="15"/>
  <c r="K336" i="15"/>
  <c r="L339" i="15"/>
  <c r="K239" i="15"/>
  <c r="D359" i="15" s="1"/>
  <c r="M240" i="15"/>
  <c r="N243" i="15"/>
  <c r="O335" i="15"/>
  <c r="L327" i="15"/>
  <c r="N322" i="15"/>
  <c r="N319" i="15"/>
  <c r="K328" i="15"/>
  <c r="N233" i="15"/>
  <c r="D320" i="15"/>
  <c r="M323" i="15"/>
  <c r="K327" i="15"/>
  <c r="D267" i="15"/>
  <c r="H329" i="15"/>
  <c r="G330" i="15"/>
  <c r="M332" i="15"/>
  <c r="F272" i="15"/>
  <c r="N335" i="15"/>
  <c r="F335" i="15"/>
  <c r="L336" i="15"/>
  <c r="G336" i="15"/>
  <c r="D233" i="15"/>
  <c r="G239" i="15"/>
  <c r="N240" i="15"/>
  <c r="M320" i="15"/>
  <c r="L323" i="15"/>
  <c r="F323" i="15"/>
  <c r="M326" i="15"/>
  <c r="L328" i="15"/>
  <c r="K329" i="15"/>
  <c r="N329" i="15"/>
  <c r="E329" i="15"/>
  <c r="K330" i="15"/>
  <c r="K319" i="15"/>
  <c r="K322" i="15"/>
  <c r="M325" i="15"/>
  <c r="L329" i="15"/>
  <c r="L330" i="15"/>
  <c r="O336" i="15"/>
  <c r="D323" i="15"/>
  <c r="M263" i="15"/>
  <c r="N326" i="15"/>
  <c r="K339" i="15"/>
  <c r="N332" i="15"/>
  <c r="M272" i="15"/>
  <c r="D333" i="15"/>
  <c r="L265" i="15"/>
  <c r="L295" i="15"/>
  <c r="H292" i="15"/>
  <c r="I292" i="15" s="1"/>
  <c r="J292" i="15" s="1"/>
  <c r="H238" i="15"/>
  <c r="O246" i="15"/>
  <c r="L278" i="15"/>
  <c r="K293" i="15"/>
  <c r="K263" i="15"/>
  <c r="O267" i="15"/>
  <c r="O339" i="15"/>
  <c r="H279" i="15"/>
  <c r="O299" i="15"/>
  <c r="O269" i="15"/>
  <c r="K236" i="15"/>
  <c r="E333" i="15"/>
  <c r="L273" i="15"/>
  <c r="G250" i="15"/>
  <c r="K305" i="15"/>
  <c r="K272" i="15"/>
  <c r="N234" i="15"/>
  <c r="D362" i="15"/>
  <c r="H335" i="15"/>
  <c r="O303" i="15"/>
  <c r="O273" i="15"/>
  <c r="N336" i="15"/>
  <c r="H305" i="15"/>
  <c r="K266" i="15"/>
  <c r="D303" i="15"/>
  <c r="D302" i="15"/>
  <c r="H330" i="15"/>
  <c r="N338" i="15"/>
  <c r="P299" i="15"/>
  <c r="Q299" i="15" s="1"/>
  <c r="K265" i="15"/>
  <c r="H303" i="15"/>
  <c r="H323" i="15"/>
  <c r="O275" i="15"/>
  <c r="O305" i="15"/>
  <c r="O325" i="15"/>
  <c r="H336" i="15"/>
  <c r="H331" i="15"/>
  <c r="H325" i="15"/>
  <c r="O293" i="15"/>
  <c r="O263" i="15"/>
  <c r="O265" i="15"/>
  <c r="O295" i="15"/>
  <c r="H338" i="15"/>
  <c r="O326" i="15"/>
  <c r="H326" i="15"/>
  <c r="H333" i="15"/>
  <c r="H339" i="15"/>
  <c r="O306" i="15"/>
  <c r="P306" i="15" s="1"/>
  <c r="O276" i="15"/>
  <c r="H332" i="15"/>
  <c r="H340" i="15"/>
  <c r="H328" i="15"/>
  <c r="I328" i="15" s="1"/>
  <c r="H327" i="15"/>
  <c r="O279" i="15"/>
  <c r="O309" i="15"/>
  <c r="O278" i="15"/>
  <c r="O308" i="15"/>
  <c r="O327" i="15"/>
  <c r="O328" i="15"/>
  <c r="O329" i="15"/>
  <c r="O330" i="15"/>
  <c r="P333" i="15" l="1"/>
  <c r="I238" i="15"/>
  <c r="J238" i="15" s="1"/>
  <c r="E358" i="15"/>
  <c r="I279" i="15"/>
  <c r="J279" i="15" s="1"/>
  <c r="P269" i="15"/>
  <c r="Q269" i="15" s="1"/>
  <c r="D358" i="15"/>
  <c r="I267" i="15"/>
  <c r="G353" i="15"/>
  <c r="D366" i="15"/>
  <c r="P320" i="15"/>
  <c r="I230" i="15"/>
  <c r="O340" i="15"/>
  <c r="P340" i="15" s="1"/>
  <c r="Q340" i="15" s="1"/>
  <c r="D280" i="15"/>
  <c r="P329" i="15"/>
  <c r="I336" i="15"/>
  <c r="I229" i="15"/>
  <c r="J229" i="15" s="1"/>
  <c r="E349" i="15"/>
  <c r="D352" i="15"/>
  <c r="I278" i="15"/>
  <c r="J278" i="15" s="1"/>
  <c r="I232" i="15"/>
  <c r="P276" i="15"/>
  <c r="I335" i="15"/>
  <c r="P160" i="15"/>
  <c r="Q160" i="15" s="1"/>
  <c r="O310" i="15"/>
  <c r="K310" i="15"/>
  <c r="O304" i="15"/>
  <c r="K304" i="15"/>
  <c r="K291" i="15"/>
  <c r="M247" i="15"/>
  <c r="K244" i="15"/>
  <c r="P325" i="15"/>
  <c r="Q325" i="15" s="1"/>
  <c r="P338" i="15"/>
  <c r="Q338" i="15" s="1"/>
  <c r="I325" i="15"/>
  <c r="J325" i="15" s="1"/>
  <c r="P339" i="15"/>
  <c r="Q339" i="15" s="1"/>
  <c r="P243" i="15"/>
  <c r="Q243" i="15" s="1"/>
  <c r="P236" i="15"/>
  <c r="Q236" i="15" s="1"/>
  <c r="L250" i="15"/>
  <c r="I233" i="15"/>
  <c r="J233" i="15" s="1"/>
  <c r="K280" i="15"/>
  <c r="G363" i="15"/>
  <c r="O280" i="15"/>
  <c r="D355" i="15"/>
  <c r="F353" i="15"/>
  <c r="E369" i="15"/>
  <c r="H363" i="15"/>
  <c r="I276" i="15"/>
  <c r="P290" i="15"/>
  <c r="Q290" i="15" s="1"/>
  <c r="I259" i="15"/>
  <c r="P308" i="15"/>
  <c r="Q308" i="15" s="1"/>
  <c r="P297" i="15"/>
  <c r="Q297" i="15" s="1"/>
  <c r="P271" i="15"/>
  <c r="Q271" i="15" s="1"/>
  <c r="P249" i="15"/>
  <c r="Q249" i="15" s="1"/>
  <c r="I269" i="15"/>
  <c r="J269" i="15" s="1"/>
  <c r="O321" i="15"/>
  <c r="M250" i="15"/>
  <c r="P250" i="15" s="1"/>
  <c r="M337" i="15"/>
  <c r="Q147" i="15"/>
  <c r="Q118" i="15"/>
  <c r="I333" i="15"/>
  <c r="J333" i="15" s="1"/>
  <c r="E362" i="15"/>
  <c r="Q156" i="15"/>
  <c r="Q145" i="15"/>
  <c r="Q61" i="15"/>
  <c r="G340" i="15"/>
  <c r="N280" i="15"/>
  <c r="I298" i="15"/>
  <c r="Q80" i="15"/>
  <c r="I323" i="15"/>
  <c r="G349" i="15"/>
  <c r="I299" i="15"/>
  <c r="E361" i="15"/>
  <c r="I361" i="15" s="1"/>
  <c r="J361" i="15" s="1"/>
  <c r="I241" i="15"/>
  <c r="P233" i="15"/>
  <c r="E356" i="15"/>
  <c r="I249" i="15"/>
  <c r="J249" i="15" s="1"/>
  <c r="F369" i="15"/>
  <c r="D350" i="15"/>
  <c r="P295" i="15"/>
  <c r="Q295" i="15" s="1"/>
  <c r="F358" i="15"/>
  <c r="E350" i="15"/>
  <c r="Q95" i="15"/>
  <c r="Q93" i="15"/>
  <c r="H280" i="15"/>
  <c r="H370" i="15" s="1"/>
  <c r="E366" i="15"/>
  <c r="G366" i="15"/>
  <c r="G357" i="15"/>
  <c r="P296" i="15"/>
  <c r="Q296" i="15" s="1"/>
  <c r="I305" i="15"/>
  <c r="P238" i="15"/>
  <c r="Q238" i="15" s="1"/>
  <c r="P248" i="15"/>
  <c r="Q248" i="15" s="1"/>
  <c r="D369" i="15"/>
  <c r="P319" i="15"/>
  <c r="Q319" i="15" s="1"/>
  <c r="P232" i="15"/>
  <c r="Q232" i="15" s="1"/>
  <c r="I293" i="15"/>
  <c r="J293" i="15" s="1"/>
  <c r="P260" i="15"/>
  <c r="Q260" i="15" s="1"/>
  <c r="D365" i="15"/>
  <c r="D368" i="15"/>
  <c r="D304" i="15"/>
  <c r="E353" i="15"/>
  <c r="I353" i="15" s="1"/>
  <c r="H361" i="15"/>
  <c r="P237" i="15"/>
  <c r="Q237" i="15" s="1"/>
  <c r="D324" i="15"/>
  <c r="F307" i="15"/>
  <c r="N304" i="15"/>
  <c r="Q115" i="15"/>
  <c r="P272" i="15"/>
  <c r="Q272" i="15" s="1"/>
  <c r="H350" i="15"/>
  <c r="F355" i="15"/>
  <c r="H304" i="15"/>
  <c r="P263" i="15"/>
  <c r="Q263" i="15" s="1"/>
  <c r="P273" i="15"/>
  <c r="Q273" i="15" s="1"/>
  <c r="E310" i="15"/>
  <c r="E360" i="15"/>
  <c r="P262" i="15"/>
  <c r="Q262" i="15" s="1"/>
  <c r="P300" i="15"/>
  <c r="Q300" i="15" s="1"/>
  <c r="L304" i="15"/>
  <c r="Q90" i="15"/>
  <c r="L337" i="15"/>
  <c r="Q65" i="15"/>
  <c r="L324" i="15"/>
  <c r="F361" i="15"/>
  <c r="G350" i="15"/>
  <c r="H356" i="15"/>
  <c r="I260" i="15"/>
  <c r="J260" i="15" s="1"/>
  <c r="W190" i="15"/>
  <c r="X190" i="15" s="1"/>
  <c r="N294" i="15"/>
  <c r="P130" i="15"/>
  <c r="Q130" i="15" s="1"/>
  <c r="E334" i="15"/>
  <c r="N261" i="15"/>
  <c r="O291" i="15"/>
  <c r="L307" i="15"/>
  <c r="M307" i="15"/>
  <c r="E277" i="15"/>
  <c r="G274" i="15"/>
  <c r="N247" i="15"/>
  <c r="O334" i="15"/>
  <c r="H261" i="15"/>
  <c r="K321" i="15"/>
  <c r="K334" i="15"/>
  <c r="G324" i="15"/>
  <c r="K307" i="15"/>
  <c r="M274" i="15"/>
  <c r="E247" i="15"/>
  <c r="J169" i="15"/>
  <c r="J139" i="15"/>
  <c r="J123" i="15"/>
  <c r="J69" i="15"/>
  <c r="G244" i="15"/>
  <c r="G231" i="15"/>
  <c r="J35" i="15"/>
  <c r="F274" i="15"/>
  <c r="O231" i="15"/>
  <c r="D277" i="15"/>
  <c r="D294" i="15"/>
  <c r="K264" i="15"/>
  <c r="O324" i="15"/>
  <c r="H321" i="15"/>
  <c r="O307" i="15"/>
  <c r="E234" i="15"/>
  <c r="K277" i="15"/>
  <c r="Q189" i="15"/>
  <c r="J188" i="15"/>
  <c r="Q180" i="15"/>
  <c r="Q176" i="15"/>
  <c r="G294" i="15"/>
  <c r="Q172" i="15"/>
  <c r="D307" i="15"/>
  <c r="F304" i="15"/>
  <c r="J120" i="15"/>
  <c r="J113" i="15"/>
  <c r="J92" i="15"/>
  <c r="J83" i="15"/>
  <c r="J79" i="15"/>
  <c r="J62" i="15"/>
  <c r="H277" i="15"/>
  <c r="J33" i="15"/>
  <c r="Q175" i="15"/>
  <c r="H294" i="15"/>
  <c r="J170" i="15"/>
  <c r="M304" i="15"/>
  <c r="J148" i="15"/>
  <c r="O294" i="15"/>
  <c r="O264" i="15"/>
  <c r="H264" i="15"/>
  <c r="D234" i="15"/>
  <c r="H334" i="15"/>
  <c r="O277" i="15"/>
  <c r="H307" i="15"/>
  <c r="K294" i="15"/>
  <c r="E337" i="15"/>
  <c r="N334" i="15"/>
  <c r="N321" i="15"/>
  <c r="H324" i="15"/>
  <c r="J189" i="15"/>
  <c r="Q186" i="15"/>
  <c r="J180" i="15"/>
  <c r="Q177" i="15"/>
  <c r="J176" i="15"/>
  <c r="J22" i="15"/>
  <c r="M321" i="15"/>
  <c r="F261" i="15"/>
  <c r="J142" i="15"/>
  <c r="M291" i="15"/>
  <c r="J99" i="15"/>
  <c r="O247" i="15"/>
  <c r="K247" i="15"/>
  <c r="M244" i="15"/>
  <c r="N244" i="15"/>
  <c r="J88" i="15"/>
  <c r="G247" i="15"/>
  <c r="K337" i="15"/>
  <c r="D247" i="15"/>
  <c r="M334" i="15"/>
  <c r="F244" i="15"/>
  <c r="J56" i="15"/>
  <c r="H234" i="15"/>
  <c r="J50" i="15"/>
  <c r="J29" i="15"/>
  <c r="G264" i="15"/>
  <c r="H337" i="15"/>
  <c r="O274" i="15"/>
  <c r="K324" i="15"/>
  <c r="D337" i="15"/>
  <c r="Q178" i="15"/>
  <c r="J177" i="15"/>
  <c r="L294" i="15"/>
  <c r="F294" i="15"/>
  <c r="Q173" i="15"/>
  <c r="S191" i="15"/>
  <c r="N277" i="15"/>
  <c r="N307" i="15"/>
  <c r="P307" i="15" s="1"/>
  <c r="L274" i="15"/>
  <c r="J149" i="15"/>
  <c r="N264" i="15"/>
  <c r="H274" i="15"/>
  <c r="E304" i="15"/>
  <c r="G291" i="15"/>
  <c r="J90" i="15"/>
  <c r="O234" i="15"/>
  <c r="H354" i="15" s="1"/>
  <c r="K234" i="15"/>
  <c r="N231" i="15"/>
  <c r="G321" i="15"/>
  <c r="O337" i="15"/>
  <c r="J65" i="15"/>
  <c r="J52" i="15"/>
  <c r="F231" i="15"/>
  <c r="J27" i="15"/>
  <c r="N337" i="15"/>
  <c r="K274" i="15"/>
  <c r="D334" i="15"/>
  <c r="Q188" i="15"/>
  <c r="M231" i="15"/>
  <c r="F264" i="15"/>
  <c r="F324" i="15"/>
  <c r="M277" i="15"/>
  <c r="F247" i="15"/>
  <c r="F321" i="15"/>
  <c r="G307" i="15"/>
  <c r="G277" i="15"/>
  <c r="J116" i="15"/>
  <c r="D264" i="15"/>
  <c r="E264" i="15"/>
  <c r="E294" i="15"/>
  <c r="J173" i="15"/>
  <c r="Q170" i="15"/>
  <c r="J147" i="15"/>
  <c r="M264" i="15"/>
  <c r="M294" i="15"/>
  <c r="L261" i="15"/>
  <c r="L291" i="15"/>
  <c r="J140" i="15"/>
  <c r="J82" i="15"/>
  <c r="J80" i="15"/>
  <c r="H244" i="15"/>
  <c r="D244" i="15"/>
  <c r="L334" i="15"/>
  <c r="J61" i="15"/>
  <c r="G234" i="15"/>
  <c r="H231" i="15"/>
  <c r="E231" i="15"/>
  <c r="L277" i="15"/>
  <c r="F277" i="15"/>
  <c r="J36" i="15"/>
  <c r="D274" i="15"/>
  <c r="J32" i="15"/>
  <c r="G304" i="15"/>
  <c r="Q181" i="15"/>
  <c r="J179" i="15"/>
  <c r="L247" i="15"/>
  <c r="F337" i="15"/>
  <c r="O244" i="15"/>
  <c r="E101" i="15"/>
  <c r="J91" i="15"/>
  <c r="J89" i="15"/>
  <c r="J87" i="15"/>
  <c r="M234" i="15"/>
  <c r="N324" i="15"/>
  <c r="G334" i="15"/>
  <c r="G337" i="15"/>
  <c r="I337" i="15" s="1"/>
  <c r="E321" i="15"/>
  <c r="E307" i="15"/>
  <c r="P111" i="15"/>
  <c r="Q111" i="15" s="1"/>
  <c r="N131" i="15"/>
  <c r="G261" i="15"/>
  <c r="H291" i="15"/>
  <c r="D261" i="15"/>
  <c r="D291" i="15"/>
  <c r="J109" i="15"/>
  <c r="I144" i="15"/>
  <c r="P187" i="15"/>
  <c r="I187" i="15"/>
  <c r="E221" i="15"/>
  <c r="P174" i="15"/>
  <c r="E161" i="15"/>
  <c r="I114" i="15"/>
  <c r="P97" i="15"/>
  <c r="I97" i="15"/>
  <c r="M101" i="15"/>
  <c r="I34" i="15"/>
  <c r="P336" i="15"/>
  <c r="H358" i="15"/>
  <c r="P326" i="15"/>
  <c r="J331" i="15"/>
  <c r="H365" i="15"/>
  <c r="J335" i="15"/>
  <c r="E355" i="15"/>
  <c r="J268" i="15"/>
  <c r="Q265" i="15"/>
  <c r="P303" i="15"/>
  <c r="Q306" i="15"/>
  <c r="J305" i="15"/>
  <c r="I330" i="15"/>
  <c r="E363" i="15"/>
  <c r="Q333" i="15"/>
  <c r="I327" i="15"/>
  <c r="D321" i="15"/>
  <c r="K261" i="15"/>
  <c r="I271" i="15"/>
  <c r="Q239" i="15"/>
  <c r="E365" i="15"/>
  <c r="I273" i="15"/>
  <c r="I242" i="15"/>
  <c r="P190" i="15"/>
  <c r="M310" i="15"/>
  <c r="P40" i="15"/>
  <c r="M280" i="15"/>
  <c r="P280" i="15" s="1"/>
  <c r="F340" i="15"/>
  <c r="I340" i="15" s="1"/>
  <c r="G280" i="15"/>
  <c r="J38" i="15"/>
  <c r="J25" i="15"/>
  <c r="J267" i="15"/>
  <c r="D349" i="15"/>
  <c r="G310" i="15"/>
  <c r="I310" i="15" s="1"/>
  <c r="J186" i="15"/>
  <c r="E324" i="15"/>
  <c r="L264" i="15"/>
  <c r="M324" i="15"/>
  <c r="E261" i="15"/>
  <c r="E41" i="15"/>
  <c r="L321" i="15"/>
  <c r="I326" i="15"/>
  <c r="P275" i="15"/>
  <c r="H353" i="15"/>
  <c r="F352" i="15"/>
  <c r="G369" i="15"/>
  <c r="J240" i="15"/>
  <c r="O261" i="15"/>
  <c r="I308" i="15"/>
  <c r="J289" i="15"/>
  <c r="G360" i="15"/>
  <c r="E352" i="15"/>
  <c r="I262" i="15"/>
  <c r="J262" i="15" s="1"/>
  <c r="I263" i="15"/>
  <c r="Q179" i="15"/>
  <c r="V191" i="15"/>
  <c r="J298" i="15"/>
  <c r="J259" i="15"/>
  <c r="J85" i="15"/>
  <c r="L234" i="15"/>
  <c r="J55" i="15"/>
  <c r="P266" i="15"/>
  <c r="G352" i="15"/>
  <c r="I306" i="15"/>
  <c r="Q151" i="15"/>
  <c r="J146" i="15"/>
  <c r="M261" i="15"/>
  <c r="M161" i="15"/>
  <c r="Q120" i="15"/>
  <c r="Q113" i="15"/>
  <c r="F131" i="15"/>
  <c r="H221" i="15"/>
  <c r="D221" i="15"/>
  <c r="J182" i="15"/>
  <c r="P100" i="15"/>
  <c r="L231" i="15"/>
  <c r="P64" i="15"/>
  <c r="J63" i="15"/>
  <c r="I54" i="15"/>
  <c r="K71" i="15"/>
  <c r="P37" i="15"/>
  <c r="M41" i="15"/>
  <c r="K340" i="15"/>
  <c r="I184" i="15"/>
  <c r="J129" i="15"/>
  <c r="E250" i="15"/>
  <c r="I70" i="15"/>
  <c r="H247" i="15"/>
  <c r="Q56" i="15"/>
  <c r="Q185" i="15"/>
  <c r="O191" i="15"/>
  <c r="K191" i="15"/>
  <c r="N161" i="15"/>
  <c r="P124" i="15"/>
  <c r="E274" i="15"/>
  <c r="K250" i="15"/>
  <c r="P184" i="15"/>
  <c r="I174" i="15"/>
  <c r="R191" i="15"/>
  <c r="P154" i="15"/>
  <c r="I127" i="15"/>
  <c r="G131" i="15"/>
  <c r="D41" i="15"/>
  <c r="G365" i="15"/>
  <c r="I94" i="15"/>
  <c r="N71" i="15"/>
  <c r="K161" i="15"/>
  <c r="E131" i="15"/>
  <c r="P84" i="15"/>
  <c r="H101" i="15"/>
  <c r="P24" i="15"/>
  <c r="Q329" i="15"/>
  <c r="Q305" i="15"/>
  <c r="Q326" i="15"/>
  <c r="H368" i="15"/>
  <c r="P278" i="15"/>
  <c r="P327" i="15"/>
  <c r="Q276" i="15"/>
  <c r="P246" i="15"/>
  <c r="H366" i="15"/>
  <c r="P335" i="15"/>
  <c r="J328" i="15"/>
  <c r="J263" i="15"/>
  <c r="P330" i="15"/>
  <c r="P328" i="15"/>
  <c r="P309" i="15"/>
  <c r="J336" i="15"/>
  <c r="P279" i="15"/>
  <c r="I338" i="15"/>
  <c r="J330" i="15"/>
  <c r="D356" i="15"/>
  <c r="Q320" i="15"/>
  <c r="N291" i="15"/>
  <c r="N191" i="15"/>
  <c r="J332" i="15"/>
  <c r="J323" i="15"/>
  <c r="G356" i="15"/>
  <c r="I266" i="15"/>
  <c r="P267" i="15"/>
  <c r="E357" i="15"/>
  <c r="J270" i="15"/>
  <c r="P331" i="15"/>
  <c r="I320" i="15"/>
  <c r="P298" i="15"/>
  <c r="J309" i="15"/>
  <c r="P235" i="15"/>
  <c r="Q245" i="15"/>
  <c r="H360" i="15"/>
  <c r="I339" i="15"/>
  <c r="F360" i="15"/>
  <c r="P240" i="15"/>
  <c r="J297" i="15"/>
  <c r="H362" i="15"/>
  <c r="Q230" i="15"/>
  <c r="J232" i="15"/>
  <c r="P301" i="15"/>
  <c r="Q233" i="15"/>
  <c r="J319" i="15"/>
  <c r="Q322" i="15"/>
  <c r="I329" i="15"/>
  <c r="M341" i="15"/>
  <c r="I301" i="15"/>
  <c r="J299" i="15"/>
  <c r="P323" i="15"/>
  <c r="G359" i="15"/>
  <c r="I239" i="15"/>
  <c r="D353" i="15"/>
  <c r="F362" i="15"/>
  <c r="I272" i="15"/>
  <c r="E368" i="15"/>
  <c r="I248" i="15"/>
  <c r="I295" i="15"/>
  <c r="J241" i="15"/>
  <c r="F366" i="15"/>
  <c r="J296" i="15"/>
  <c r="F365" i="15"/>
  <c r="I245" i="15"/>
  <c r="Q242" i="15"/>
  <c r="J246" i="15"/>
  <c r="G358" i="15"/>
  <c r="P332" i="15"/>
  <c r="D357" i="15"/>
  <c r="J276" i="15"/>
  <c r="F359" i="15"/>
  <c r="P270" i="15"/>
  <c r="I265" i="15"/>
  <c r="G355" i="15"/>
  <c r="F363" i="15"/>
  <c r="T191" i="15"/>
  <c r="W174" i="15"/>
  <c r="P21" i="15"/>
  <c r="N41" i="15"/>
  <c r="I290" i="15"/>
  <c r="Q268" i="15"/>
  <c r="I235" i="15"/>
  <c r="F368" i="15"/>
  <c r="D363" i="15"/>
  <c r="W187" i="15"/>
  <c r="J175" i="15"/>
  <c r="F71" i="15"/>
  <c r="I67" i="15"/>
  <c r="L71" i="15"/>
  <c r="E244" i="15"/>
  <c r="J60" i="15"/>
  <c r="J57" i="15"/>
  <c r="P229" i="15"/>
  <c r="J230" i="15"/>
  <c r="F356" i="15"/>
  <c r="J200" i="15"/>
  <c r="I190" i="15"/>
  <c r="G191" i="15"/>
  <c r="F291" i="15"/>
  <c r="F191" i="15"/>
  <c r="I171" i="15"/>
  <c r="Q126" i="15"/>
  <c r="L191" i="15"/>
  <c r="I157" i="15"/>
  <c r="F161" i="15"/>
  <c r="Q125" i="15"/>
  <c r="Q85" i="15"/>
  <c r="Q83" i="15"/>
  <c r="D101" i="15"/>
  <c r="J20" i="15"/>
  <c r="F349" i="15"/>
  <c r="I349" i="15" s="1"/>
  <c r="I236" i="15"/>
  <c r="P171" i="15"/>
  <c r="M191" i="15"/>
  <c r="E191" i="15"/>
  <c r="E291" i="15"/>
  <c r="Q169" i="15"/>
  <c r="P67" i="15"/>
  <c r="E71" i="15"/>
  <c r="O71" i="15"/>
  <c r="P51" i="15"/>
  <c r="P289" i="15"/>
  <c r="E359" i="15"/>
  <c r="I243" i="15"/>
  <c r="D360" i="15"/>
  <c r="I220" i="15"/>
  <c r="I214" i="15"/>
  <c r="J209" i="15"/>
  <c r="W184" i="15"/>
  <c r="X172" i="15"/>
  <c r="I154" i="15"/>
  <c r="N274" i="15"/>
  <c r="J151" i="15"/>
  <c r="L101" i="15"/>
  <c r="P81" i="15"/>
  <c r="N101" i="15"/>
  <c r="I217" i="15"/>
  <c r="G221" i="15"/>
  <c r="F221" i="15"/>
  <c r="W171" i="15"/>
  <c r="U191" i="15"/>
  <c r="O161" i="15"/>
  <c r="P141" i="15"/>
  <c r="I37" i="15"/>
  <c r="H41" i="15"/>
  <c r="Q25" i="15"/>
  <c r="I204" i="15"/>
  <c r="I201" i="15"/>
  <c r="H191" i="15"/>
  <c r="D191" i="15"/>
  <c r="I160" i="15"/>
  <c r="H161" i="15"/>
  <c r="D161" i="15"/>
  <c r="P114" i="15"/>
  <c r="M131" i="15"/>
  <c r="H131" i="15"/>
  <c r="D131" i="15"/>
  <c r="J93" i="15"/>
  <c r="P157" i="15"/>
  <c r="I141" i="15"/>
  <c r="G161" i="15"/>
  <c r="I130" i="15"/>
  <c r="I124" i="15"/>
  <c r="L131" i="15"/>
  <c r="I111" i="15"/>
  <c r="P94" i="15"/>
  <c r="I84" i="15"/>
  <c r="F101" i="15"/>
  <c r="M71" i="15"/>
  <c r="H71" i="15"/>
  <c r="D71" i="15"/>
  <c r="G71" i="15"/>
  <c r="L41" i="15"/>
  <c r="P144" i="15"/>
  <c r="L161" i="15"/>
  <c r="P127" i="15"/>
  <c r="O131" i="15"/>
  <c r="K131" i="15"/>
  <c r="P70" i="15"/>
  <c r="P54" i="15"/>
  <c r="I51" i="15"/>
  <c r="P34" i="15"/>
  <c r="I24" i="15"/>
  <c r="F41" i="15"/>
  <c r="I100" i="15"/>
  <c r="G101" i="15"/>
  <c r="I64" i="15"/>
  <c r="I40" i="15"/>
  <c r="G41" i="15"/>
  <c r="O101" i="15"/>
  <c r="K101" i="15"/>
  <c r="I81" i="15"/>
  <c r="O41" i="15"/>
  <c r="K41" i="15"/>
  <c r="I21" i="15"/>
  <c r="F354" i="15" l="1"/>
  <c r="P304" i="15"/>
  <c r="Q304" i="15" s="1"/>
  <c r="I334" i="15"/>
  <c r="J334" i="15" s="1"/>
  <c r="L311" i="15"/>
  <c r="L341" i="15"/>
  <c r="F364" i="15"/>
  <c r="K341" i="15"/>
  <c r="I350" i="15"/>
  <c r="J350" i="15" s="1"/>
  <c r="H251" i="15"/>
  <c r="K281" i="15"/>
  <c r="P337" i="15"/>
  <c r="Q337" i="15" s="1"/>
  <c r="I277" i="15"/>
  <c r="J277" i="15" s="1"/>
  <c r="P334" i="15"/>
  <c r="Q334" i="15" s="1"/>
  <c r="I294" i="15"/>
  <c r="J294" i="15" s="1"/>
  <c r="F281" i="15"/>
  <c r="L281" i="15"/>
  <c r="E351" i="15"/>
  <c r="O251" i="15"/>
  <c r="G354" i="15"/>
  <c r="F367" i="15"/>
  <c r="I264" i="15"/>
  <c r="J264" i="15" s="1"/>
  <c r="D341" i="15"/>
  <c r="P247" i="15"/>
  <c r="Q247" i="15" s="1"/>
  <c r="M281" i="15"/>
  <c r="H281" i="15"/>
  <c r="L251" i="15"/>
  <c r="D281" i="15"/>
  <c r="G367" i="15"/>
  <c r="F341" i="15"/>
  <c r="K311" i="15"/>
  <c r="I321" i="15"/>
  <c r="J321" i="15" s="1"/>
  <c r="G341" i="15"/>
  <c r="N341" i="15"/>
  <c r="H341" i="15"/>
  <c r="F351" i="15"/>
  <c r="I261" i="15"/>
  <c r="J261" i="15" s="1"/>
  <c r="H364" i="15"/>
  <c r="O311" i="15"/>
  <c r="I274" i="15"/>
  <c r="J274" i="15" s="1"/>
  <c r="M251" i="15"/>
  <c r="H367" i="15"/>
  <c r="O341" i="15"/>
  <c r="I231" i="15"/>
  <c r="J231" i="15" s="1"/>
  <c r="Q307" i="15"/>
  <c r="N251" i="15"/>
  <c r="D367" i="15"/>
  <c r="Q97" i="15"/>
  <c r="J144" i="15"/>
  <c r="G351" i="15"/>
  <c r="I304" i="15"/>
  <c r="G251" i="15"/>
  <c r="F251" i="15"/>
  <c r="J34" i="15"/>
  <c r="J114" i="15"/>
  <c r="J187" i="15"/>
  <c r="I307" i="15"/>
  <c r="P277" i="15"/>
  <c r="Q187" i="15"/>
  <c r="E367" i="15"/>
  <c r="D251" i="15"/>
  <c r="D364" i="15"/>
  <c r="D354" i="15"/>
  <c r="P131" i="15"/>
  <c r="J97" i="15"/>
  <c r="Q174" i="15"/>
  <c r="D311" i="15"/>
  <c r="H311" i="15"/>
  <c r="P294" i="15"/>
  <c r="P244" i="15"/>
  <c r="I234" i="15"/>
  <c r="J340" i="15"/>
  <c r="Q280" i="15"/>
  <c r="J310" i="15"/>
  <c r="D351" i="15"/>
  <c r="Q24" i="15"/>
  <c r="J174" i="15"/>
  <c r="E370" i="15"/>
  <c r="I250" i="15"/>
  <c r="Q64" i="15"/>
  <c r="Q100" i="15"/>
  <c r="J308" i="15"/>
  <c r="I369" i="15"/>
  <c r="P324" i="15"/>
  <c r="P341" i="15" s="1"/>
  <c r="E341" i="15"/>
  <c r="I324" i="15"/>
  <c r="Q40" i="15"/>
  <c r="J271" i="15"/>
  <c r="J327" i="15"/>
  <c r="Q184" i="15"/>
  <c r="Q124" i="15"/>
  <c r="E281" i="15"/>
  <c r="P310" i="15"/>
  <c r="J273" i="15"/>
  <c r="Q303" i="15"/>
  <c r="I352" i="15"/>
  <c r="J352" i="15" s="1"/>
  <c r="Q84" i="15"/>
  <c r="J94" i="15"/>
  <c r="Q154" i="15"/>
  <c r="Q37" i="15"/>
  <c r="P231" i="15"/>
  <c r="P261" i="15"/>
  <c r="Q266" i="15"/>
  <c r="O281" i="15"/>
  <c r="H351" i="15"/>
  <c r="J242" i="15"/>
  <c r="Q336" i="15"/>
  <c r="J127" i="15"/>
  <c r="J54" i="15"/>
  <c r="Q275" i="15"/>
  <c r="P321" i="15"/>
  <c r="G311" i="15"/>
  <c r="G370" i="15"/>
  <c r="I280" i="15"/>
  <c r="Q190" i="15"/>
  <c r="I366" i="15"/>
  <c r="G281" i="15"/>
  <c r="D370" i="15"/>
  <c r="K251" i="15"/>
  <c r="I247" i="15"/>
  <c r="J70" i="15"/>
  <c r="J184" i="15"/>
  <c r="J306" i="15"/>
  <c r="P234" i="15"/>
  <c r="E354" i="15"/>
  <c r="I354" i="15" s="1"/>
  <c r="J326" i="15"/>
  <c r="P264" i="15"/>
  <c r="M311" i="15"/>
  <c r="F370" i="15"/>
  <c r="Q250" i="15"/>
  <c r="J349" i="15"/>
  <c r="I41" i="15"/>
  <c r="J21" i="15"/>
  <c r="J64" i="15"/>
  <c r="Q70" i="15"/>
  <c r="J84" i="15"/>
  <c r="J214" i="15"/>
  <c r="P191" i="15"/>
  <c r="Q171" i="15"/>
  <c r="Q229" i="15"/>
  <c r="I368" i="15"/>
  <c r="Q298" i="15"/>
  <c r="Q34" i="15"/>
  <c r="J81" i="15"/>
  <c r="I101" i="15"/>
  <c r="J40" i="15"/>
  <c r="Q54" i="15"/>
  <c r="Q127" i="15"/>
  <c r="J130" i="15"/>
  <c r="I221" i="15"/>
  <c r="J201" i="15"/>
  <c r="Q141" i="15"/>
  <c r="P161" i="15"/>
  <c r="Q81" i="15"/>
  <c r="P101" i="15"/>
  <c r="J220" i="15"/>
  <c r="Q67" i="15"/>
  <c r="J157" i="15"/>
  <c r="F311" i="15"/>
  <c r="J290" i="15"/>
  <c r="Q21" i="15"/>
  <c r="P41" i="15"/>
  <c r="J265" i="15"/>
  <c r="J245" i="15"/>
  <c r="J248" i="15"/>
  <c r="Q301" i="15"/>
  <c r="I360" i="15"/>
  <c r="J339" i="15"/>
  <c r="Q235" i="15"/>
  <c r="Q267" i="15"/>
  <c r="I362" i="15"/>
  <c r="Q279" i="15"/>
  <c r="Q330" i="15"/>
  <c r="Q246" i="15"/>
  <c r="Q327" i="15"/>
  <c r="Q278" i="15"/>
  <c r="Q114" i="15"/>
  <c r="J204" i="15"/>
  <c r="G364" i="15"/>
  <c r="N281" i="15"/>
  <c r="P274" i="15"/>
  <c r="I363" i="15"/>
  <c r="I358" i="15"/>
  <c r="J239" i="15"/>
  <c r="Q331" i="15"/>
  <c r="Q144" i="15"/>
  <c r="Q94" i="15"/>
  <c r="J141" i="15"/>
  <c r="I161" i="15"/>
  <c r="J217" i="15"/>
  <c r="X184" i="15"/>
  <c r="Q289" i="15"/>
  <c r="J67" i="15"/>
  <c r="X187" i="15"/>
  <c r="Q270" i="15"/>
  <c r="Q332" i="15"/>
  <c r="J272" i="15"/>
  <c r="J301" i="15"/>
  <c r="J329" i="15"/>
  <c r="Q240" i="15"/>
  <c r="J338" i="15"/>
  <c r="Q309" i="15"/>
  <c r="J24" i="15"/>
  <c r="J160" i="15"/>
  <c r="Q51" i="15"/>
  <c r="P71" i="15"/>
  <c r="I291" i="15"/>
  <c r="E311" i="15"/>
  <c r="I191" i="15"/>
  <c r="J171" i="15"/>
  <c r="I365" i="15"/>
  <c r="J320" i="15"/>
  <c r="J266" i="15"/>
  <c r="Q328" i="15"/>
  <c r="Q335" i="15"/>
  <c r="J100" i="15"/>
  <c r="J51" i="15"/>
  <c r="I71" i="15"/>
  <c r="J111" i="15"/>
  <c r="I131" i="15"/>
  <c r="J124" i="15"/>
  <c r="Q157" i="15"/>
  <c r="J37" i="15"/>
  <c r="X171" i="15"/>
  <c r="W191" i="15"/>
  <c r="J154" i="15"/>
  <c r="J243" i="15"/>
  <c r="I359" i="15"/>
  <c r="J236" i="15"/>
  <c r="J190" i="15"/>
  <c r="I356" i="15"/>
  <c r="I244" i="15"/>
  <c r="E251" i="15"/>
  <c r="E364" i="15"/>
  <c r="J235" i="15"/>
  <c r="X174" i="15"/>
  <c r="I355" i="15"/>
  <c r="J295" i="15"/>
  <c r="Q323" i="15"/>
  <c r="I357" i="15"/>
  <c r="P291" i="15"/>
  <c r="N311" i="15"/>
  <c r="J353" i="15"/>
  <c r="J337" i="15"/>
  <c r="D371" i="15" l="1"/>
  <c r="I341" i="15"/>
  <c r="P251" i="15"/>
  <c r="Q251" i="15" s="1"/>
  <c r="I367" i="15"/>
  <c r="J367" i="15" s="1"/>
  <c r="Q131" i="15"/>
  <c r="I281" i="15"/>
  <c r="E371" i="15"/>
  <c r="G371" i="15"/>
  <c r="Q244" i="15"/>
  <c r="Q277" i="15"/>
  <c r="J307" i="15"/>
  <c r="J234" i="15"/>
  <c r="Q294" i="15"/>
  <c r="J304" i="15"/>
  <c r="Q310" i="15"/>
  <c r="I351" i="15"/>
  <c r="H371" i="15"/>
  <c r="J366" i="15"/>
  <c r="Q264" i="15"/>
  <c r="J280" i="15"/>
  <c r="I370" i="15"/>
  <c r="F371" i="15"/>
  <c r="Q324" i="15"/>
  <c r="J369" i="15"/>
  <c r="Q261" i="15"/>
  <c r="J324" i="15"/>
  <c r="Q234" i="15"/>
  <c r="J247" i="15"/>
  <c r="Q321" i="15"/>
  <c r="Q231" i="15"/>
  <c r="J250" i="15"/>
  <c r="Q341" i="15"/>
  <c r="J161" i="15"/>
  <c r="Q274" i="15"/>
  <c r="P281" i="15"/>
  <c r="J362" i="15"/>
  <c r="Q161" i="15"/>
  <c r="J355" i="15"/>
  <c r="J358" i="15"/>
  <c r="Q41" i="15"/>
  <c r="J221" i="15"/>
  <c r="J101" i="15"/>
  <c r="J291" i="15"/>
  <c r="I311" i="15"/>
  <c r="J363" i="15"/>
  <c r="J357" i="15"/>
  <c r="J354" i="15"/>
  <c r="J244" i="15"/>
  <c r="I251" i="15"/>
  <c r="J356" i="15"/>
  <c r="J359" i="15"/>
  <c r="X191" i="15"/>
  <c r="J71" i="15"/>
  <c r="J365" i="15"/>
  <c r="J191" i="15"/>
  <c r="Q71" i="15"/>
  <c r="Q101" i="15"/>
  <c r="J368" i="15"/>
  <c r="Q191" i="15"/>
  <c r="Q291" i="15"/>
  <c r="P311" i="15"/>
  <c r="I364" i="15"/>
  <c r="J131" i="15"/>
  <c r="J341" i="15"/>
  <c r="J360" i="15"/>
  <c r="J41" i="15"/>
  <c r="J281" i="15" l="1"/>
  <c r="I371" i="15"/>
  <c r="J371" i="15" s="1"/>
  <c r="J351" i="15"/>
  <c r="J370" i="15"/>
  <c r="J311" i="15"/>
  <c r="Q281" i="15"/>
  <c r="J251" i="15"/>
  <c r="Q311" i="15"/>
  <c r="J364" i="15"/>
</calcChain>
</file>

<file path=xl/sharedStrings.xml><?xml version="1.0" encoding="utf-8"?>
<sst xmlns="http://schemas.openxmlformats.org/spreadsheetml/2006/main" count="512" uniqueCount="54">
  <si>
    <t>（単位：台、％）</t>
    <rPh sb="1" eb="3">
      <t>タンイ</t>
    </rPh>
    <rPh sb="4" eb="5">
      <t>ダイ</t>
    </rPh>
    <phoneticPr fontId="6"/>
  </si>
  <si>
    <t>調査方向</t>
    <phoneticPr fontId="6"/>
  </si>
  <si>
    <t>車種</t>
    <rPh sb="0" eb="2">
      <t>シャシュ</t>
    </rPh>
    <phoneticPr fontId="6"/>
  </si>
  <si>
    <t>二輪車</t>
    <rPh sb="0" eb="3">
      <t>ニリンシャ</t>
    </rPh>
    <phoneticPr fontId="6"/>
  </si>
  <si>
    <t>小　型　貨物車</t>
    <rPh sb="0" eb="1">
      <t>ショウ</t>
    </rPh>
    <rPh sb="2" eb="3">
      <t>カタ</t>
    </rPh>
    <rPh sb="4" eb="7">
      <t>カモツシャ</t>
    </rPh>
    <phoneticPr fontId="6"/>
  </si>
  <si>
    <t>乗用車</t>
    <rPh sb="0" eb="3">
      <t>ジョウヨウシャ</t>
    </rPh>
    <phoneticPr fontId="6"/>
  </si>
  <si>
    <t>大　型　貨物車</t>
    <rPh sb="0" eb="1">
      <t>ダイ</t>
    </rPh>
    <rPh sb="2" eb="3">
      <t>カタ</t>
    </rPh>
    <rPh sb="4" eb="7">
      <t>カモツシャ</t>
    </rPh>
    <phoneticPr fontId="6"/>
  </si>
  <si>
    <t>バス</t>
    <phoneticPr fontId="6"/>
  </si>
  <si>
    <t>自動車類　計</t>
    <rPh sb="3" eb="4">
      <t>タグイ</t>
    </rPh>
    <rPh sb="5" eb="6">
      <t>ケイ</t>
    </rPh>
    <phoneticPr fontId="6"/>
  </si>
  <si>
    <t>大型車混入率</t>
    <rPh sb="3" eb="5">
      <t>コンニュウ</t>
    </rPh>
    <rPh sb="5" eb="6">
      <t>リツ</t>
    </rPh>
    <phoneticPr fontId="6"/>
  </si>
  <si>
    <t xml:space="preserve"> 時間</t>
  </si>
  <si>
    <t>④　→　①</t>
  </si>
  <si>
    <t>１２時間計</t>
    <phoneticPr fontId="6"/>
  </si>
  <si>
    <t>流　入　①</t>
    <rPh sb="0" eb="1">
      <t>リュウ</t>
    </rPh>
    <rPh sb="2" eb="3">
      <t>イリ</t>
    </rPh>
    <phoneticPr fontId="6"/>
  </si>
  <si>
    <t>流　入　②</t>
    <rPh sb="0" eb="1">
      <t>リュウ</t>
    </rPh>
    <rPh sb="2" eb="3">
      <t>イリ</t>
    </rPh>
    <phoneticPr fontId="6"/>
  </si>
  <si>
    <t>流　出　①</t>
    <rPh sb="0" eb="1">
      <t>リュウ</t>
    </rPh>
    <phoneticPr fontId="6"/>
  </si>
  <si>
    <t>流　出　②</t>
    <rPh sb="0" eb="1">
      <t>リュウ</t>
    </rPh>
    <phoneticPr fontId="6"/>
  </si>
  <si>
    <t>地　点　計</t>
    <rPh sb="0" eb="1">
      <t>チ</t>
    </rPh>
    <rPh sb="2" eb="3">
      <t>テン</t>
    </rPh>
    <rPh sb="4" eb="5">
      <t>ケイ</t>
    </rPh>
    <phoneticPr fontId="6"/>
  </si>
  <si>
    <t>～</t>
    <phoneticPr fontId="6"/>
  </si>
  <si>
    <t>１時間計</t>
    <phoneticPr fontId="6"/>
  </si>
  <si>
    <t>①　→　③</t>
  </si>
  <si>
    <t>①　→　⑦</t>
  </si>
  <si>
    <t>②　→　⑥</t>
  </si>
  <si>
    <t>②　→　⑦</t>
  </si>
  <si>
    <t>④　→　⑦</t>
  </si>
  <si>
    <t>⑤　→　②</t>
  </si>
  <si>
    <t>⑤　→　⑦</t>
  </si>
  <si>
    <t>⑦　→　①</t>
  </si>
  <si>
    <t>⑦　→　②</t>
  </si>
  <si>
    <t>⑦　→　③</t>
  </si>
  <si>
    <t>⑦　→　⑥</t>
  </si>
  <si>
    <t>調査方向</t>
    <phoneticPr fontId="6"/>
  </si>
  <si>
    <t>バス</t>
    <phoneticPr fontId="6"/>
  </si>
  <si>
    <t>～</t>
    <phoneticPr fontId="6"/>
  </si>
  <si>
    <t>１時間計</t>
    <phoneticPr fontId="6"/>
  </si>
  <si>
    <t>１２時間計</t>
    <phoneticPr fontId="6"/>
  </si>
  <si>
    <t>ＢＰ上り（Ａ→Ｂ）</t>
    <rPh sb="2" eb="3">
      <t>ノボ</t>
    </rPh>
    <phoneticPr fontId="6"/>
  </si>
  <si>
    <t>ＢＰ下り（Ｂ→Ａ）</t>
    <rPh sb="2" eb="3">
      <t>クダ</t>
    </rPh>
    <phoneticPr fontId="6"/>
  </si>
  <si>
    <t>流出　Ｒ４ＢＰ北（流出Ａ）</t>
    <rPh sb="0" eb="1">
      <t>リュウ</t>
    </rPh>
    <rPh sb="1" eb="2">
      <t>デ</t>
    </rPh>
    <rPh sb="7" eb="8">
      <t>キタ</t>
    </rPh>
    <rPh sb="9" eb="11">
      <t>リュウシュツ</t>
    </rPh>
    <phoneticPr fontId="6"/>
  </si>
  <si>
    <t>流出　Ｒ４ＢＰ南（流出Ｂ）</t>
    <rPh sb="0" eb="1">
      <t>リュウ</t>
    </rPh>
    <rPh sb="1" eb="2">
      <t>デ</t>
    </rPh>
    <rPh sb="7" eb="8">
      <t>ミナミ</t>
    </rPh>
    <rPh sb="9" eb="11">
      <t>リュウシュツ</t>
    </rPh>
    <phoneticPr fontId="6"/>
  </si>
  <si>
    <t>流入　Ｒ４ＢＰ北（流入Ａ）</t>
    <rPh sb="0" eb="1">
      <t>リュウ</t>
    </rPh>
    <rPh sb="1" eb="2">
      <t>イリ</t>
    </rPh>
    <rPh sb="7" eb="8">
      <t>キタ</t>
    </rPh>
    <rPh sb="9" eb="11">
      <t>リュウニュウ</t>
    </rPh>
    <phoneticPr fontId="6"/>
  </si>
  <si>
    <t>流入　Ｒ４ＢＰ南（流入Ｂ）</t>
    <rPh sb="0" eb="1">
      <t>リュウ</t>
    </rPh>
    <rPh sb="1" eb="2">
      <t>イリ</t>
    </rPh>
    <rPh sb="7" eb="8">
      <t>ミナミ</t>
    </rPh>
    <rPh sb="9" eb="11">
      <t>リュウニュウ</t>
    </rPh>
    <phoneticPr fontId="6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</si>
  <si>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</si>
  <si>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</si>
  <si>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</si>
  <si>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</si>
  <si>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</si>
  <si>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</si>
  <si>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</si>
  <si>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</si>
  <si>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6"/>
  </si>
  <si>
    <t>地点：宮-10　　小鶴交差点</t>
    <phoneticPr fontId="6"/>
  </si>
  <si>
    <t>調査年月日：平成２９年１０月４日（水）</t>
    <phoneticPr fontId="6"/>
  </si>
  <si>
    <t>天候：晴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</si>
</sst>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name val="ＭＳ Ｐ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5" borderId="1" applyNumberForma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" fillId="4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17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38" fontId="27" fillId="0" borderId="0" applyFont="0" applyFill="0" applyBorder="0" applyAlignment="0" applyProtection="0"/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17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5" fillId="6" borderId="0" applyNumberFormat="0" applyBorder="0" applyAlignment="0" applyProtection="0">
      <alignment vertical="center"/>
    </xf>
  </cellStyleXfs>
  <cellXfs count="154">
    <xf numFmtId="0" fontId="0" fillId="0" borderId="0" xfId="0"/>
    <xf numFmtId="176" fontId="8" fillId="0" borderId="44" xfId="42" applyNumberFormat="1" applyFont="1" applyFill="1" applyBorder="1" applyAlignment="1">
      <alignment vertical="center"/>
    </xf>
    <xf numFmtId="176" fontId="8" fillId="0" borderId="28" xfId="42" applyNumberFormat="1" applyFont="1" applyFill="1" applyBorder="1" applyAlignment="1">
      <alignment vertical="center"/>
    </xf>
    <xf numFmtId="0" fontId="4" fillId="0" borderId="0" xfId="43" applyFont="1" applyFill="1" applyAlignment="1">
      <alignment vertical="center"/>
    </xf>
    <xf numFmtId="0" fontId="1" fillId="0" borderId="0" xfId="43" applyFont="1" applyFill="1" applyAlignment="1">
      <alignment horizontal="right" vertical="center"/>
    </xf>
    <xf numFmtId="176" fontId="8" fillId="0" borderId="69" xfId="42" applyNumberFormat="1" applyFont="1" applyFill="1" applyBorder="1" applyAlignment="1">
      <alignment vertical="center"/>
    </xf>
    <xf numFmtId="176" fontId="8" fillId="0" borderId="22" xfId="42" applyNumberFormat="1" applyFont="1" applyFill="1" applyBorder="1" applyAlignment="1">
      <alignment vertical="center"/>
    </xf>
    <xf numFmtId="176" fontId="8" fillId="0" borderId="45" xfId="42" applyNumberFormat="1" applyFont="1" applyFill="1" applyBorder="1" applyAlignment="1">
      <alignment vertical="center"/>
    </xf>
    <xf numFmtId="176" fontId="8" fillId="0" borderId="56" xfId="42" applyNumberFormat="1" applyFont="1" applyFill="1" applyBorder="1" applyAlignment="1">
      <alignment vertical="center"/>
    </xf>
    <xf numFmtId="176" fontId="8" fillId="0" borderId="38" xfId="42" applyNumberFormat="1" applyFont="1" applyFill="1" applyBorder="1" applyAlignment="1">
      <alignment vertical="center"/>
    </xf>
    <xf numFmtId="176" fontId="8" fillId="0" borderId="39" xfId="42" applyNumberFormat="1" applyFont="1" applyFill="1" applyBorder="1" applyAlignment="1">
      <alignment vertical="center"/>
    </xf>
    <xf numFmtId="176" fontId="8" fillId="0" borderId="25" xfId="42" applyNumberFormat="1" applyFont="1" applyFill="1" applyBorder="1" applyAlignment="1">
      <alignment vertical="center"/>
    </xf>
    <xf numFmtId="0" fontId="1" fillId="0" borderId="0" xfId="43" applyFont="1" applyFill="1" applyAlignment="1">
      <alignment vertical="center"/>
    </xf>
    <xf numFmtId="0" fontId="3" fillId="0" borderId="0" xfId="43" applyFont="1" applyFill="1" applyAlignment="1">
      <alignment vertical="center"/>
    </xf>
    <xf numFmtId="0" fontId="5" fillId="0" borderId="0" xfId="43" applyFont="1" applyFill="1" applyAlignment="1">
      <alignment horizontal="right" vertical="center"/>
    </xf>
    <xf numFmtId="0" fontId="5" fillId="0" borderId="0" xfId="43" applyFont="1" applyFill="1" applyAlignment="1">
      <alignment vertical="center"/>
    </xf>
    <xf numFmtId="0" fontId="4" fillId="0" borderId="0" xfId="43" applyFont="1" applyFill="1" applyAlignment="1">
      <alignment horizontal="right" vertical="center"/>
    </xf>
    <xf numFmtId="0" fontId="4" fillId="0" borderId="10" xfId="42" applyNumberFormat="1" applyFont="1" applyFill="1" applyBorder="1" applyAlignment="1">
      <alignment horizontal="centerContinuous" vertical="center"/>
    </xf>
    <xf numFmtId="3" fontId="4" fillId="0" borderId="11" xfId="42" applyNumberFormat="1" applyFont="1" applyFill="1" applyBorder="1" applyAlignment="1">
      <alignment horizontal="centerContinuous" vertical="center"/>
    </xf>
    <xf numFmtId="3" fontId="7" fillId="0" borderId="11" xfId="42" applyNumberFormat="1" applyFont="1" applyFill="1" applyBorder="1" applyAlignment="1">
      <alignment horizontal="centerContinuous" vertical="center"/>
    </xf>
    <xf numFmtId="3" fontId="4" fillId="0" borderId="10" xfId="42" applyNumberFormat="1" applyFont="1" applyFill="1" applyBorder="1" applyAlignment="1">
      <alignment vertical="center"/>
    </xf>
    <xf numFmtId="0" fontId="4" fillId="0" borderId="12" xfId="42" applyFont="1" applyFill="1" applyBorder="1" applyAlignment="1">
      <alignment vertical="center"/>
    </xf>
    <xf numFmtId="3" fontId="4" fillId="0" borderId="13" xfId="42" applyNumberFormat="1" applyFont="1" applyFill="1" applyBorder="1" applyAlignment="1">
      <alignment vertical="center"/>
    </xf>
    <xf numFmtId="0" fontId="4" fillId="0" borderId="14" xfId="42" applyFont="1" applyFill="1" applyBorder="1" applyAlignment="1">
      <alignment vertical="center"/>
    </xf>
    <xf numFmtId="3" fontId="7" fillId="0" borderId="0" xfId="42" applyNumberFormat="1" applyFont="1" applyFill="1" applyAlignment="1">
      <alignment vertical="center"/>
    </xf>
    <xf numFmtId="0" fontId="8" fillId="0" borderId="15" xfId="42" applyNumberFormat="1" applyFont="1" applyFill="1" applyBorder="1" applyAlignment="1">
      <alignment vertical="center"/>
    </xf>
    <xf numFmtId="0" fontId="8" fillId="0" borderId="16" xfId="42" applyNumberFormat="1" applyFont="1" applyFill="1" applyBorder="1" applyAlignment="1">
      <alignment vertical="center"/>
    </xf>
    <xf numFmtId="0" fontId="8" fillId="0" borderId="17" xfId="42" applyNumberFormat="1" applyFont="1" applyFill="1" applyBorder="1" applyAlignment="1">
      <alignment horizontal="right" vertical="center"/>
    </xf>
    <xf numFmtId="3" fontId="9" fillId="0" borderId="0" xfId="42" applyNumberFormat="1" applyFont="1" applyFill="1" applyAlignment="1">
      <alignment vertical="center"/>
    </xf>
    <xf numFmtId="0" fontId="8" fillId="0" borderId="18" xfId="42" applyNumberFormat="1" applyFont="1" applyFill="1" applyBorder="1" applyAlignment="1">
      <alignment vertical="center"/>
    </xf>
    <xf numFmtId="0" fontId="8" fillId="0" borderId="19" xfId="42" applyNumberFormat="1" applyFont="1" applyFill="1" applyBorder="1" applyAlignment="1">
      <alignment vertical="center"/>
    </xf>
    <xf numFmtId="0" fontId="8" fillId="0" borderId="20" xfId="42" applyNumberFormat="1" applyFont="1" applyFill="1" applyBorder="1" applyAlignment="1">
      <alignment vertical="center"/>
    </xf>
    <xf numFmtId="20" fontId="26" fillId="0" borderId="83" xfId="42" applyNumberFormat="1" applyFont="1" applyFill="1" applyBorder="1" applyAlignment="1">
      <alignment vertical="center"/>
    </xf>
    <xf numFmtId="0" fontId="26" fillId="0" borderId="84" xfId="42" applyNumberFormat="1" applyFont="1" applyFill="1" applyBorder="1" applyAlignment="1">
      <alignment horizontal="center" vertical="center"/>
    </xf>
    <xf numFmtId="20" fontId="26" fillId="0" borderId="21" xfId="42" applyNumberFormat="1" applyFont="1" applyFill="1" applyBorder="1" applyAlignment="1">
      <alignment vertical="center"/>
    </xf>
    <xf numFmtId="176" fontId="8" fillId="0" borderId="21" xfId="42" applyNumberFormat="1" applyFont="1" applyFill="1" applyBorder="1" applyAlignment="1">
      <alignment vertical="center"/>
    </xf>
    <xf numFmtId="176" fontId="8" fillId="0" borderId="23" xfId="42" applyNumberFormat="1" applyFont="1" applyFill="1" applyBorder="1" applyAlignment="1">
      <alignment vertical="center"/>
    </xf>
    <xf numFmtId="177" fontId="8" fillId="0" borderId="24" xfId="42" applyNumberFormat="1" applyFont="1" applyFill="1" applyBorder="1" applyAlignment="1">
      <alignment vertical="center"/>
    </xf>
    <xf numFmtId="177" fontId="8" fillId="0" borderId="23" xfId="42" applyNumberFormat="1" applyFont="1" applyFill="1" applyBorder="1" applyAlignment="1">
      <alignment vertical="center"/>
    </xf>
    <xf numFmtId="20" fontId="26" fillId="0" borderId="85" xfId="42" applyNumberFormat="1" applyFont="1" applyFill="1" applyBorder="1" applyAlignment="1">
      <alignment vertical="center"/>
    </xf>
    <xf numFmtId="0" fontId="26" fillId="0" borderId="86" xfId="42" applyNumberFormat="1" applyFont="1" applyFill="1" applyBorder="1" applyAlignment="1">
      <alignment horizontal="center" vertical="center"/>
    </xf>
    <xf numFmtId="20" fontId="26" fillId="0" borderId="27" xfId="42" applyNumberFormat="1" applyFont="1" applyFill="1" applyBorder="1" applyAlignment="1">
      <alignment vertical="center"/>
    </xf>
    <xf numFmtId="176" fontId="8" fillId="0" borderId="27" xfId="42" applyNumberFormat="1" applyFont="1" applyFill="1" applyBorder="1" applyAlignment="1">
      <alignment vertical="center"/>
    </xf>
    <xf numFmtId="176" fontId="8" fillId="0" borderId="29" xfId="42" applyNumberFormat="1" applyFont="1" applyFill="1" applyBorder="1" applyAlignment="1">
      <alignment vertical="center"/>
    </xf>
    <xf numFmtId="177" fontId="8" fillId="0" borderId="30" xfId="42" applyNumberFormat="1" applyFont="1" applyFill="1" applyBorder="1" applyAlignment="1">
      <alignment vertical="center"/>
    </xf>
    <xf numFmtId="176" fontId="8" fillId="0" borderId="31" xfId="42" applyNumberFormat="1" applyFont="1" applyFill="1" applyBorder="1" applyAlignment="1">
      <alignment vertical="center"/>
    </xf>
    <xf numFmtId="177" fontId="8" fillId="0" borderId="29" xfId="42" applyNumberFormat="1" applyFont="1" applyFill="1" applyBorder="1" applyAlignment="1">
      <alignment vertical="center"/>
    </xf>
    <xf numFmtId="20" fontId="26" fillId="0" borderId="10" xfId="42" applyNumberFormat="1" applyFont="1" applyFill="1" applyBorder="1" applyAlignment="1">
      <alignment vertical="center"/>
    </xf>
    <xf numFmtId="0" fontId="26" fillId="0" borderId="11" xfId="42" applyNumberFormat="1" applyFont="1" applyFill="1" applyBorder="1" applyAlignment="1">
      <alignment horizontal="center" vertical="center"/>
    </xf>
    <xf numFmtId="20" fontId="26" fillId="0" borderId="14" xfId="42" applyNumberFormat="1" applyFont="1" applyFill="1" applyBorder="1" applyAlignment="1">
      <alignment vertical="center"/>
    </xf>
    <xf numFmtId="176" fontId="8" fillId="0" borderId="14" xfId="42" applyNumberFormat="1" applyFont="1" applyFill="1" applyBorder="1" applyAlignment="1">
      <alignment vertical="center"/>
    </xf>
    <xf numFmtId="176" fontId="8" fillId="0" borderId="33" xfId="42" applyNumberFormat="1" applyFont="1" applyFill="1" applyBorder="1" applyAlignment="1">
      <alignment vertical="center"/>
    </xf>
    <xf numFmtId="176" fontId="8" fillId="0" borderId="34" xfId="42" applyNumberFormat="1" applyFont="1" applyFill="1" applyBorder="1" applyAlignment="1">
      <alignment vertical="center"/>
    </xf>
    <xf numFmtId="177" fontId="8" fillId="0" borderId="35" xfId="42" applyNumberFormat="1" applyFont="1" applyFill="1" applyBorder="1" applyAlignment="1">
      <alignment vertical="center"/>
    </xf>
    <xf numFmtId="176" fontId="8" fillId="0" borderId="36" xfId="42" applyNumberFormat="1" applyFont="1" applyFill="1" applyBorder="1" applyAlignment="1">
      <alignment vertical="center"/>
    </xf>
    <xf numFmtId="177" fontId="8" fillId="0" borderId="34" xfId="42" applyNumberFormat="1" applyFont="1" applyFill="1" applyBorder="1" applyAlignment="1">
      <alignment vertical="center"/>
    </xf>
    <xf numFmtId="20" fontId="26" fillId="0" borderId="87" xfId="42" applyNumberFormat="1" applyFont="1" applyFill="1" applyBorder="1" applyAlignment="1">
      <alignment vertical="center"/>
    </xf>
    <xf numFmtId="0" fontId="26" fillId="0" borderId="88" xfId="42" applyNumberFormat="1" applyFont="1" applyFill="1" applyBorder="1" applyAlignment="1">
      <alignment horizontal="center" vertical="center"/>
    </xf>
    <xf numFmtId="20" fontId="26" fillId="0" borderId="38" xfId="42" applyNumberFormat="1" applyFont="1" applyFill="1" applyBorder="1" applyAlignment="1">
      <alignment vertical="center"/>
    </xf>
    <xf numFmtId="176" fontId="8" fillId="0" borderId="40" xfId="42" applyNumberFormat="1" applyFont="1" applyFill="1" applyBorder="1" applyAlignment="1">
      <alignment vertical="center"/>
    </xf>
    <xf numFmtId="177" fontId="8" fillId="0" borderId="41" xfId="42" applyNumberFormat="1" applyFont="1" applyFill="1" applyBorder="1" applyAlignment="1">
      <alignment vertical="center"/>
    </xf>
    <xf numFmtId="176" fontId="8" fillId="0" borderId="42" xfId="42" applyNumberFormat="1" applyFont="1" applyFill="1" applyBorder="1" applyAlignment="1">
      <alignment vertical="center"/>
    </xf>
    <xf numFmtId="177" fontId="8" fillId="0" borderId="40" xfId="42" applyNumberFormat="1" applyFont="1" applyFill="1" applyBorder="1" applyAlignment="1">
      <alignment vertical="center"/>
    </xf>
    <xf numFmtId="20" fontId="26" fillId="0" borderId="89" xfId="42" applyNumberFormat="1" applyFont="1" applyFill="1" applyBorder="1" applyAlignment="1">
      <alignment vertical="center"/>
    </xf>
    <xf numFmtId="0" fontId="26" fillId="0" borderId="90" xfId="42" applyNumberFormat="1" applyFont="1" applyFill="1" applyBorder="1" applyAlignment="1">
      <alignment horizontal="center" vertical="center"/>
    </xf>
    <xf numFmtId="20" fontId="26" fillId="0" borderId="44" xfId="42" applyNumberFormat="1" applyFont="1" applyFill="1" applyBorder="1" applyAlignment="1">
      <alignment vertical="center"/>
    </xf>
    <xf numFmtId="176" fontId="8" fillId="0" borderId="46" xfId="42" applyNumberFormat="1" applyFont="1" applyFill="1" applyBorder="1" applyAlignment="1">
      <alignment vertical="center"/>
    </xf>
    <xf numFmtId="177" fontId="8" fillId="0" borderId="47" xfId="42" applyNumberFormat="1" applyFont="1" applyFill="1" applyBorder="1" applyAlignment="1">
      <alignment vertical="center"/>
    </xf>
    <xf numFmtId="176" fontId="8" fillId="0" borderId="48" xfId="42" applyNumberFormat="1" applyFont="1" applyFill="1" applyBorder="1" applyAlignment="1">
      <alignment vertical="center"/>
    </xf>
    <xf numFmtId="177" fontId="8" fillId="0" borderId="46" xfId="42" applyNumberFormat="1" applyFont="1" applyFill="1" applyBorder="1" applyAlignment="1">
      <alignment vertical="center"/>
    </xf>
    <xf numFmtId="20" fontId="26" fillId="0" borderId="91" xfId="42" applyNumberFormat="1" applyFont="1" applyFill="1" applyBorder="1" applyAlignment="1">
      <alignment vertical="center"/>
    </xf>
    <xf numFmtId="0" fontId="26" fillId="0" borderId="92" xfId="42" applyNumberFormat="1" applyFont="1" applyFill="1" applyBorder="1" applyAlignment="1">
      <alignment horizontal="center" vertical="center"/>
    </xf>
    <xf numFmtId="20" fontId="26" fillId="0" borderId="50" xfId="42" applyNumberFormat="1" applyFont="1" applyFill="1" applyBorder="1" applyAlignment="1">
      <alignment vertical="center"/>
    </xf>
    <xf numFmtId="176" fontId="8" fillId="0" borderId="50" xfId="42" applyNumberFormat="1" applyFont="1" applyFill="1" applyBorder="1" applyAlignment="1">
      <alignment vertical="center"/>
    </xf>
    <xf numFmtId="176" fontId="8" fillId="0" borderId="51" xfId="42" applyNumberFormat="1" applyFont="1" applyFill="1" applyBorder="1" applyAlignment="1">
      <alignment vertical="center"/>
    </xf>
    <xf numFmtId="176" fontId="8" fillId="0" borderId="52" xfId="42" applyNumberFormat="1" applyFont="1" applyFill="1" applyBorder="1" applyAlignment="1">
      <alignment vertical="center"/>
    </xf>
    <xf numFmtId="177" fontId="8" fillId="0" borderId="53" xfId="42" applyNumberFormat="1" applyFont="1" applyFill="1" applyBorder="1" applyAlignment="1">
      <alignment vertical="center"/>
    </xf>
    <xf numFmtId="176" fontId="8" fillId="0" borderId="54" xfId="42" applyNumberFormat="1" applyFont="1" applyFill="1" applyBorder="1" applyAlignment="1">
      <alignment vertical="center"/>
    </xf>
    <xf numFmtId="177" fontId="8" fillId="0" borderId="52" xfId="42" applyNumberFormat="1" applyFont="1" applyFill="1" applyBorder="1" applyAlignment="1">
      <alignment vertical="center"/>
    </xf>
    <xf numFmtId="20" fontId="26" fillId="0" borderId="93" xfId="42" applyNumberFormat="1" applyFont="1" applyFill="1" applyBorder="1" applyAlignment="1">
      <alignment vertical="center"/>
    </xf>
    <xf numFmtId="0" fontId="26" fillId="0" borderId="94" xfId="42" applyNumberFormat="1" applyFont="1" applyFill="1" applyBorder="1" applyAlignment="1">
      <alignment horizontal="center" vertical="center"/>
    </xf>
    <xf numFmtId="20" fontId="26" fillId="0" borderId="56" xfId="42" applyNumberFormat="1" applyFont="1" applyFill="1" applyBorder="1" applyAlignment="1">
      <alignment vertical="center"/>
    </xf>
    <xf numFmtId="176" fontId="8" fillId="0" borderId="57" xfId="42" applyNumberFormat="1" applyFont="1" applyFill="1" applyBorder="1" applyAlignment="1">
      <alignment vertical="center"/>
    </xf>
    <xf numFmtId="176" fontId="8" fillId="0" borderId="58" xfId="42" applyNumberFormat="1" applyFont="1" applyFill="1" applyBorder="1" applyAlignment="1">
      <alignment vertical="center"/>
    </xf>
    <xf numFmtId="177" fontId="8" fillId="0" borderId="59" xfId="42" applyNumberFormat="1" applyFont="1" applyFill="1" applyBorder="1" applyAlignment="1">
      <alignment vertical="center"/>
    </xf>
    <xf numFmtId="176" fontId="8" fillId="0" borderId="60" xfId="42" applyNumberFormat="1" applyFont="1" applyFill="1" applyBorder="1" applyAlignment="1">
      <alignment vertical="center"/>
    </xf>
    <xf numFmtId="177" fontId="8" fillId="0" borderId="58" xfId="42" applyNumberFormat="1" applyFont="1" applyFill="1" applyBorder="1" applyAlignment="1">
      <alignment vertical="center"/>
    </xf>
    <xf numFmtId="20" fontId="26" fillId="0" borderId="95" xfId="42" applyNumberFormat="1" applyFont="1" applyFill="1" applyBorder="1" applyAlignment="1">
      <alignment vertical="center"/>
    </xf>
    <xf numFmtId="0" fontId="26" fillId="0" borderId="96" xfId="42" applyNumberFormat="1" applyFont="1" applyFill="1" applyBorder="1" applyAlignment="1">
      <alignment horizontal="center" vertical="center"/>
    </xf>
    <xf numFmtId="20" fontId="26" fillId="0" borderId="62" xfId="42" applyNumberFormat="1" applyFont="1" applyFill="1" applyBorder="1" applyAlignment="1">
      <alignment vertical="center"/>
    </xf>
    <xf numFmtId="176" fontId="8" fillId="0" borderId="62" xfId="42" applyNumberFormat="1" applyFont="1" applyFill="1" applyBorder="1" applyAlignment="1">
      <alignment vertical="center"/>
    </xf>
    <xf numFmtId="176" fontId="8" fillId="0" borderId="63" xfId="42" applyNumberFormat="1" applyFont="1" applyFill="1" applyBorder="1" applyAlignment="1">
      <alignment vertical="center"/>
    </xf>
    <xf numFmtId="176" fontId="8" fillId="0" borderId="64" xfId="42" applyNumberFormat="1" applyFont="1" applyFill="1" applyBorder="1" applyAlignment="1">
      <alignment vertical="center"/>
    </xf>
    <xf numFmtId="177" fontId="8" fillId="0" borderId="65" xfId="42" applyNumberFormat="1" applyFont="1" applyFill="1" applyBorder="1" applyAlignment="1">
      <alignment vertical="center"/>
    </xf>
    <xf numFmtId="176" fontId="8" fillId="0" borderId="66" xfId="42" applyNumberFormat="1" applyFont="1" applyFill="1" applyBorder="1" applyAlignment="1">
      <alignment vertical="center"/>
    </xf>
    <xf numFmtId="177" fontId="8" fillId="0" borderId="64" xfId="42" applyNumberFormat="1" applyFont="1" applyFill="1" applyBorder="1" applyAlignment="1">
      <alignment vertical="center"/>
    </xf>
    <xf numFmtId="20" fontId="26" fillId="0" borderId="97" xfId="42" applyNumberFormat="1" applyFont="1" applyFill="1" applyBorder="1" applyAlignment="1">
      <alignment vertical="center"/>
    </xf>
    <xf numFmtId="0" fontId="26" fillId="0" borderId="98" xfId="42" applyNumberFormat="1" applyFont="1" applyFill="1" applyBorder="1" applyAlignment="1">
      <alignment horizontal="center" vertical="center"/>
    </xf>
    <xf numFmtId="20" fontId="26" fillId="0" borderId="68" xfId="42" applyNumberFormat="1" applyFont="1" applyFill="1" applyBorder="1" applyAlignment="1">
      <alignment vertical="center"/>
    </xf>
    <xf numFmtId="176" fontId="8" fillId="0" borderId="68" xfId="42" applyNumberFormat="1" applyFont="1" applyFill="1" applyBorder="1" applyAlignment="1">
      <alignment vertical="center"/>
    </xf>
    <xf numFmtId="176" fontId="8" fillId="0" borderId="70" xfId="42" applyNumberFormat="1" applyFont="1" applyFill="1" applyBorder="1" applyAlignment="1">
      <alignment vertical="center"/>
    </xf>
    <xf numFmtId="177" fontId="8" fillId="0" borderId="71" xfId="42" applyNumberFormat="1" applyFont="1" applyFill="1" applyBorder="1" applyAlignment="1">
      <alignment vertical="center"/>
    </xf>
    <xf numFmtId="176" fontId="8" fillId="0" borderId="72" xfId="42" applyNumberFormat="1" applyFont="1" applyFill="1" applyBorder="1" applyAlignment="1">
      <alignment vertical="center"/>
    </xf>
    <xf numFmtId="177" fontId="8" fillId="0" borderId="70" xfId="42" applyNumberFormat="1" applyFont="1" applyFill="1" applyBorder="1" applyAlignment="1">
      <alignment vertical="center"/>
    </xf>
    <xf numFmtId="0" fontId="8" fillId="0" borderId="74" xfId="42" applyNumberFormat="1" applyFont="1" applyFill="1" applyBorder="1" applyAlignment="1">
      <alignment vertical="center"/>
    </xf>
    <xf numFmtId="0" fontId="8" fillId="0" borderId="75" xfId="42" applyNumberFormat="1" applyFont="1" applyFill="1" applyBorder="1" applyAlignment="1">
      <alignment horizontal="center" vertical="center"/>
    </xf>
    <xf numFmtId="0" fontId="8" fillId="0" borderId="76" xfId="42" applyNumberFormat="1" applyFont="1" applyFill="1" applyBorder="1" applyAlignment="1">
      <alignment vertical="center"/>
    </xf>
    <xf numFmtId="176" fontId="8" fillId="0" borderId="76" xfId="42" applyNumberFormat="1" applyFont="1" applyFill="1" applyBorder="1" applyAlignment="1">
      <alignment vertical="center"/>
    </xf>
    <xf numFmtId="176" fontId="8" fillId="0" borderId="77" xfId="42" applyNumberFormat="1" applyFont="1" applyFill="1" applyBorder="1" applyAlignment="1">
      <alignment vertical="center"/>
    </xf>
    <xf numFmtId="176" fontId="8" fillId="0" borderId="78" xfId="42" applyNumberFormat="1" applyFont="1" applyFill="1" applyBorder="1" applyAlignment="1">
      <alignment vertical="center"/>
    </xf>
    <xf numFmtId="177" fontId="8" fillId="0" borderId="79" xfId="42" applyNumberFormat="1" applyFont="1" applyFill="1" applyBorder="1" applyAlignment="1">
      <alignment vertical="center"/>
    </xf>
    <xf numFmtId="176" fontId="8" fillId="0" borderId="80" xfId="42" applyNumberFormat="1" applyFont="1" applyFill="1" applyBorder="1" applyAlignment="1">
      <alignment vertical="center"/>
    </xf>
    <xf numFmtId="177" fontId="8" fillId="0" borderId="78" xfId="42" applyNumberFormat="1" applyFont="1" applyFill="1" applyBorder="1" applyAlignment="1">
      <alignment vertical="center"/>
    </xf>
    <xf numFmtId="3" fontId="4" fillId="0" borderId="0" xfId="42" applyNumberFormat="1" applyFont="1" applyFill="1" applyAlignment="1">
      <alignment vertical="center"/>
    </xf>
    <xf numFmtId="0" fontId="8" fillId="0" borderId="0" xfId="42" applyNumberFormat="1" applyFont="1" applyFill="1" applyBorder="1" applyAlignment="1">
      <alignment vertical="center"/>
    </xf>
    <xf numFmtId="0" fontId="8" fillId="0" borderId="0" xfId="42" applyNumberFormat="1" applyFont="1" applyFill="1" applyBorder="1" applyAlignment="1">
      <alignment horizontal="center" vertical="center"/>
    </xf>
    <xf numFmtId="176" fontId="8" fillId="0" borderId="0" xfId="42" applyNumberFormat="1" applyFont="1" applyFill="1" applyBorder="1" applyAlignment="1">
      <alignment vertical="center"/>
    </xf>
    <xf numFmtId="177" fontId="8" fillId="0" borderId="0" xfId="42" applyNumberFormat="1" applyFont="1" applyFill="1" applyBorder="1" applyAlignment="1">
      <alignment vertical="center"/>
    </xf>
    <xf numFmtId="177" fontId="8" fillId="0" borderId="26" xfId="42" applyNumberFormat="1" applyFont="1" applyFill="1" applyBorder="1" applyAlignment="1">
      <alignment vertical="center"/>
    </xf>
    <xf numFmtId="177" fontId="8" fillId="0" borderId="32" xfId="42" applyNumberFormat="1" applyFont="1" applyFill="1" applyBorder="1" applyAlignment="1">
      <alignment vertical="center"/>
    </xf>
    <xf numFmtId="177" fontId="8" fillId="0" borderId="37" xfId="42" applyNumberFormat="1" applyFont="1" applyFill="1" applyBorder="1" applyAlignment="1">
      <alignment vertical="center"/>
    </xf>
    <xf numFmtId="177" fontId="8" fillId="0" borderId="43" xfId="42" applyNumberFormat="1" applyFont="1" applyFill="1" applyBorder="1" applyAlignment="1">
      <alignment vertical="center"/>
    </xf>
    <xf numFmtId="177" fontId="8" fillId="0" borderId="49" xfId="42" applyNumberFormat="1" applyFont="1" applyFill="1" applyBorder="1" applyAlignment="1">
      <alignment vertical="center"/>
    </xf>
    <xf numFmtId="177" fontId="8" fillId="0" borderId="55" xfId="42" applyNumberFormat="1" applyFont="1" applyFill="1" applyBorder="1" applyAlignment="1">
      <alignment vertical="center"/>
    </xf>
    <xf numFmtId="177" fontId="8" fillId="0" borderId="61" xfId="42" applyNumberFormat="1" applyFont="1" applyFill="1" applyBorder="1" applyAlignment="1">
      <alignment vertical="center"/>
    </xf>
    <xf numFmtId="177" fontId="8" fillId="0" borderId="67" xfId="42" applyNumberFormat="1" applyFont="1" applyFill="1" applyBorder="1" applyAlignment="1">
      <alignment vertical="center"/>
    </xf>
    <xf numFmtId="177" fontId="8" fillId="0" borderId="73" xfId="42" applyNumberFormat="1" applyFont="1" applyFill="1" applyBorder="1" applyAlignment="1">
      <alignment vertical="center"/>
    </xf>
    <xf numFmtId="177" fontId="8" fillId="0" borderId="81" xfId="42" applyNumberFormat="1" applyFont="1" applyFill="1" applyBorder="1" applyAlignment="1">
      <alignment vertical="center"/>
    </xf>
    <xf numFmtId="3" fontId="4" fillId="0" borderId="11" xfId="42" applyNumberFormat="1" applyFont="1" applyFill="1" applyBorder="1" applyAlignment="1">
      <alignment vertical="center"/>
    </xf>
    <xf numFmtId="0" fontId="8" fillId="0" borderId="16" xfId="42" applyNumberFormat="1" applyFont="1" applyFill="1" applyBorder="1" applyAlignment="1">
      <alignment horizontal="right" vertical="center"/>
    </xf>
    <xf numFmtId="20" fontId="26" fillId="0" borderId="84" xfId="42" applyNumberFormat="1" applyFont="1" applyFill="1" applyBorder="1" applyAlignment="1">
      <alignment vertical="center"/>
    </xf>
    <xf numFmtId="20" fontId="26" fillId="0" borderId="86" xfId="42" applyNumberFormat="1" applyFont="1" applyFill="1" applyBorder="1" applyAlignment="1">
      <alignment vertical="center"/>
    </xf>
    <xf numFmtId="20" fontId="26" fillId="0" borderId="11" xfId="42" applyNumberFormat="1" applyFont="1" applyFill="1" applyBorder="1" applyAlignment="1">
      <alignment vertical="center"/>
    </xf>
    <xf numFmtId="20" fontId="26" fillId="0" borderId="88" xfId="42" applyNumberFormat="1" applyFont="1" applyFill="1" applyBorder="1" applyAlignment="1">
      <alignment vertical="center"/>
    </xf>
    <xf numFmtId="20" fontId="26" fillId="0" borderId="90" xfId="42" applyNumberFormat="1" applyFont="1" applyFill="1" applyBorder="1" applyAlignment="1">
      <alignment vertical="center"/>
    </xf>
    <xf numFmtId="20" fontId="26" fillId="0" borderId="92" xfId="42" applyNumberFormat="1" applyFont="1" applyFill="1" applyBorder="1" applyAlignment="1">
      <alignment vertical="center"/>
    </xf>
    <xf numFmtId="20" fontId="26" fillId="0" borderId="94" xfId="42" applyNumberFormat="1" applyFont="1" applyFill="1" applyBorder="1" applyAlignment="1">
      <alignment vertical="center"/>
    </xf>
    <xf numFmtId="20" fontId="26" fillId="0" borderId="96" xfId="42" applyNumberFormat="1" applyFont="1" applyFill="1" applyBorder="1" applyAlignment="1">
      <alignment vertical="center"/>
    </xf>
    <xf numFmtId="20" fontId="26" fillId="0" borderId="98" xfId="42" applyNumberFormat="1" applyFont="1" applyFill="1" applyBorder="1" applyAlignment="1">
      <alignment vertical="center"/>
    </xf>
    <xf numFmtId="0" fontId="8" fillId="0" borderId="75" xfId="42" applyNumberFormat="1" applyFont="1" applyFill="1" applyBorder="1" applyAlignment="1">
      <alignment vertical="center"/>
    </xf>
    <xf numFmtId="3" fontId="7" fillId="0" borderId="14" xfId="42" applyNumberFormat="1" applyFont="1" applyFill="1" applyBorder="1" applyAlignment="1">
      <alignment horizontal="centerContinuous" vertical="center"/>
    </xf>
    <xf numFmtId="3" fontId="9" fillId="0" borderId="82" xfId="42" applyNumberFormat="1" applyFont="1" applyFill="1" applyBorder="1" applyAlignment="1">
      <alignment vertical="center"/>
    </xf>
    <xf numFmtId="3" fontId="8" fillId="0" borderId="100" xfId="42" applyNumberFormat="1" applyFont="1" applyFill="1" applyBorder="1" applyAlignment="1">
      <alignment horizontal="center" vertical="center" wrapText="1"/>
    </xf>
    <xf numFmtId="3" fontId="8" fillId="0" borderId="99" xfId="42" applyNumberFormat="1" applyFont="1" applyFill="1" applyBorder="1" applyAlignment="1">
      <alignment horizontal="center" vertical="center" wrapText="1"/>
    </xf>
    <xf numFmtId="3" fontId="8" fillId="0" borderId="100" xfId="44" applyNumberFormat="1" applyFont="1" applyFill="1" applyBorder="1" applyAlignment="1">
      <alignment horizontal="center" vertical="center"/>
    </xf>
    <xf numFmtId="3" fontId="8" fillId="0" borderId="99" xfId="44" applyNumberFormat="1" applyFont="1" applyFill="1" applyBorder="1" applyAlignment="1">
      <alignment horizontal="center" vertical="center"/>
    </xf>
    <xf numFmtId="3" fontId="8" fillId="0" borderId="101" xfId="42" applyNumberFormat="1" applyFont="1" applyFill="1" applyBorder="1" applyAlignment="1">
      <alignment horizontal="center" vertical="center" wrapText="1"/>
    </xf>
    <xf numFmtId="3" fontId="8" fillId="0" borderId="102" xfId="42" applyNumberFormat="1" applyFont="1" applyFill="1" applyBorder="1" applyAlignment="1">
      <alignment horizontal="center" vertical="center" wrapText="1"/>
    </xf>
    <xf numFmtId="3" fontId="8" fillId="0" borderId="100" xfId="44" applyNumberFormat="1" applyFont="1" applyFill="1" applyBorder="1" applyAlignment="1">
      <alignment horizontal="center" vertical="center" wrapText="1"/>
    </xf>
    <xf numFmtId="3" fontId="8" fillId="0" borderId="99" xfId="44" applyNumberFormat="1" applyFont="1" applyFill="1" applyBorder="1" applyAlignment="1">
      <alignment horizontal="center" vertical="center" wrapText="1"/>
    </xf>
    <xf numFmtId="3" fontId="8" fillId="0" borderId="103" xfId="44" applyNumberFormat="1" applyFont="1" applyFill="1" applyBorder="1" applyAlignment="1">
      <alignment horizontal="center" vertical="center"/>
    </xf>
    <xf numFmtId="3" fontId="8" fillId="0" borderId="104" xfId="44" applyNumberFormat="1" applyFont="1" applyFill="1" applyBorder="1" applyAlignment="1">
      <alignment horizontal="center" vertical="center"/>
    </xf>
    <xf numFmtId="3" fontId="8" fillId="0" borderId="17" xfId="44" applyNumberFormat="1" applyFont="1" applyFill="1" applyBorder="1" applyAlignment="1">
      <alignment horizontal="center" vertical="center"/>
    </xf>
    <xf numFmtId="3" fontId="8" fillId="0" borderId="20" xfId="44" applyNumberFormat="1" applyFont="1" applyFill="1" applyBorder="1" applyAlignment="1">
      <alignment horizontal="center" vertical="center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33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_0005" xfId="42"/>
    <cellStyle name="標準_Ｒ１_センサス－１集計表" xfId="43"/>
    <cellStyle name="標準_Ｒ１_センサス－１集計表もと" xfId="44"/>
    <cellStyle name="良い" xfId="4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605686" name="Picture 255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X371"/>
  <sheetViews>
    <sheetView tabSelected="1" view="pageBreakPreview" zoomScaleNormal="70" zoomScaleSheetLayoutView="100" workbookViewId="0"/>
  </sheetViews>
  <sheetFormatPr defaultColWidth="8" defaultRowHeight="12"/>
  <cols>
    <col min="1" max="1" width="4.375" style="113" customWidth="1"/>
    <col min="2" max="2" width="2" style="113" customWidth="1"/>
    <col min="3" max="3" width="4.375" style="113" customWidth="1"/>
    <col min="4" max="24" width="5.875" style="113" customWidth="1"/>
    <col min="25" max="16384" width="8" style="113"/>
  </cols>
  <sheetData>
    <row r="1" spans="1:24" s="3" customFormat="1" ht="21">
      <c r="A1" s="12" t="s">
        <v>50</v>
      </c>
      <c r="B1" s="13"/>
      <c r="C1" s="13"/>
      <c r="K1" s="14"/>
      <c r="X1" s="4"/>
    </row>
    <row r="2" spans="1:24" s="3" customFormat="1" ht="18.95" customHeight="1">
      <c r="A2" s="12" t="s">
        <v>51</v>
      </c>
    </row>
    <row r="3" spans="1:24" s="3" customFormat="1" ht="18.95" customHeight="1">
      <c r="A3" s="15" t="s">
        <v>52</v>
      </c>
    </row>
    <row r="4" spans="1:24" s="3" customFormat="1" ht="18.95" customHeight="1">
      <c r="A4" s="15" t="s">
        <v>53</v>
      </c>
    </row>
    <row r="5" spans="1:24" s="3" customFormat="1" ht="27" customHeight="1">
      <c r="A5" s="15"/>
    </row>
    <row r="6" spans="1:24" s="3" customFormat="1" ht="27" customHeight="1">
      <c r="A6" s="15"/>
    </row>
    <row r="7" spans="1:24" s="3" customFormat="1" ht="27" customHeight="1">
      <c r="A7" s="15"/>
    </row>
    <row r="8" spans="1:24" s="3" customFormat="1" ht="27" customHeight="1">
      <c r="A8" s="15"/>
    </row>
    <row r="9" spans="1:24" s="3" customFormat="1" ht="27" customHeight="1">
      <c r="A9" s="15"/>
    </row>
    <row r="10" spans="1:24" s="3" customFormat="1" ht="27" customHeight="1">
      <c r="A10" s="15"/>
    </row>
    <row r="11" spans="1:24" s="3" customFormat="1" ht="27" customHeight="1">
      <c r="A11" s="15"/>
    </row>
    <row r="12" spans="1:24" s="3" customFormat="1" ht="27" customHeight="1">
      <c r="A12" s="15"/>
    </row>
    <row r="13" spans="1:24" s="3" customFormat="1" ht="27" customHeight="1">
      <c r="A13" s="15"/>
    </row>
    <row r="14" spans="1:24" s="3" customFormat="1" ht="27" customHeight="1">
      <c r="A14" s="15"/>
    </row>
    <row r="15" spans="1:24" s="3" customFormat="1" ht="15" customHeight="1">
      <c r="Q15" s="16" t="s">
        <v>0</v>
      </c>
    </row>
    <row r="16" spans="1:24" s="24" customFormat="1" ht="14.1" customHeight="1">
      <c r="A16" s="17" t="s">
        <v>1</v>
      </c>
      <c r="B16" s="18"/>
      <c r="C16" s="19"/>
      <c r="D16" s="20"/>
      <c r="E16" s="18" t="s">
        <v>36</v>
      </c>
      <c r="F16" s="18"/>
      <c r="G16" s="18"/>
      <c r="H16" s="18"/>
      <c r="I16" s="18"/>
      <c r="J16" s="21"/>
      <c r="K16" s="22"/>
      <c r="L16" s="18" t="s">
        <v>37</v>
      </c>
      <c r="M16" s="18"/>
      <c r="N16" s="18"/>
      <c r="O16" s="18"/>
      <c r="P16" s="18"/>
      <c r="Q16" s="23"/>
    </row>
    <row r="17" spans="1:17" s="28" customFormat="1" ht="15" customHeight="1">
      <c r="A17" s="25"/>
      <c r="B17" s="26"/>
      <c r="C17" s="27" t="s">
        <v>2</v>
      </c>
      <c r="D17" s="144" t="s">
        <v>3</v>
      </c>
      <c r="E17" s="148" t="s">
        <v>4</v>
      </c>
      <c r="F17" s="144" t="s">
        <v>5</v>
      </c>
      <c r="G17" s="148" t="s">
        <v>6</v>
      </c>
      <c r="H17" s="144" t="s">
        <v>7</v>
      </c>
      <c r="I17" s="142" t="s">
        <v>8</v>
      </c>
      <c r="J17" s="146" t="s">
        <v>9</v>
      </c>
      <c r="K17" s="144" t="s">
        <v>3</v>
      </c>
      <c r="L17" s="148" t="s">
        <v>4</v>
      </c>
      <c r="M17" s="144" t="s">
        <v>5</v>
      </c>
      <c r="N17" s="148" t="s">
        <v>6</v>
      </c>
      <c r="O17" s="144" t="s">
        <v>7</v>
      </c>
      <c r="P17" s="142" t="s">
        <v>8</v>
      </c>
      <c r="Q17" s="142" t="s">
        <v>9</v>
      </c>
    </row>
    <row r="18" spans="1:17" s="28" customFormat="1" ht="15" customHeight="1">
      <c r="A18" s="29" t="s">
        <v>10</v>
      </c>
      <c r="B18" s="30"/>
      <c r="C18" s="31"/>
      <c r="D18" s="145"/>
      <c r="E18" s="149"/>
      <c r="F18" s="145"/>
      <c r="G18" s="149"/>
      <c r="H18" s="145"/>
      <c r="I18" s="143"/>
      <c r="J18" s="147"/>
      <c r="K18" s="145"/>
      <c r="L18" s="149"/>
      <c r="M18" s="145"/>
      <c r="N18" s="149"/>
      <c r="O18" s="145"/>
      <c r="P18" s="143"/>
      <c r="Q18" s="143"/>
    </row>
    <row r="19" spans="1:17" s="28" customFormat="1" ht="15" customHeight="1">
      <c r="A19" s="32">
        <v>0.29166666666666669</v>
      </c>
      <c r="B19" s="33" t="s">
        <v>18</v>
      </c>
      <c r="C19" s="34">
        <v>0.3125</v>
      </c>
      <c r="D19" s="35">
        <v>16</v>
      </c>
      <c r="E19" s="35">
        <v>195</v>
      </c>
      <c r="F19" s="6">
        <v>1540</v>
      </c>
      <c r="G19" s="35">
        <v>191</v>
      </c>
      <c r="H19" s="6">
        <v>11</v>
      </c>
      <c r="I19" s="36">
        <f t="shared" ref="I19:I40" si="0">SUM(E19:H19)</f>
        <v>1937</v>
      </c>
      <c r="J19" s="37">
        <f t="shared" ref="J19:J41" si="1">IF(I19=0,0,((G19+H19)/I19*100))</f>
        <v>10.428497676819823</v>
      </c>
      <c r="K19" s="11">
        <v>18</v>
      </c>
      <c r="L19" s="6">
        <v>190</v>
      </c>
      <c r="M19" s="35">
        <v>1190</v>
      </c>
      <c r="N19" s="35">
        <v>122</v>
      </c>
      <c r="O19" s="35">
        <v>3</v>
      </c>
      <c r="P19" s="36">
        <f t="shared" ref="P19:P40" si="2">SUM(L19:O19)</f>
        <v>1505</v>
      </c>
      <c r="Q19" s="38">
        <f t="shared" ref="Q19:Q41" si="3">IF(P19=0,0,((N19+O19)/P19*100))</f>
        <v>8.3056478405315612</v>
      </c>
    </row>
    <row r="20" spans="1:17" s="28" customFormat="1" ht="15" customHeight="1">
      <c r="A20" s="39">
        <v>0.3125</v>
      </c>
      <c r="B20" s="40" t="s">
        <v>18</v>
      </c>
      <c r="C20" s="41">
        <v>0.33333333333333331</v>
      </c>
      <c r="D20" s="42">
        <v>22</v>
      </c>
      <c r="E20" s="42">
        <v>203</v>
      </c>
      <c r="F20" s="2">
        <v>1358</v>
      </c>
      <c r="G20" s="42">
        <v>173</v>
      </c>
      <c r="H20" s="2">
        <v>6</v>
      </c>
      <c r="I20" s="43">
        <f t="shared" si="0"/>
        <v>1740</v>
      </c>
      <c r="J20" s="44">
        <f t="shared" si="1"/>
        <v>10.287356321839081</v>
      </c>
      <c r="K20" s="45">
        <v>36</v>
      </c>
      <c r="L20" s="2">
        <v>177</v>
      </c>
      <c r="M20" s="42">
        <v>1120</v>
      </c>
      <c r="N20" s="42">
        <v>93</v>
      </c>
      <c r="O20" s="42">
        <v>6</v>
      </c>
      <c r="P20" s="43">
        <f t="shared" si="2"/>
        <v>1396</v>
      </c>
      <c r="Q20" s="46">
        <f t="shared" si="3"/>
        <v>7.0916905444126073</v>
      </c>
    </row>
    <row r="21" spans="1:17" s="28" customFormat="1" ht="15" customHeight="1">
      <c r="A21" s="47"/>
      <c r="B21" s="48" t="s">
        <v>19</v>
      </c>
      <c r="C21" s="49"/>
      <c r="D21" s="50">
        <f>SUM(D19:D20)</f>
        <v>38</v>
      </c>
      <c r="E21" s="50">
        <f>SUM(E19:E20)</f>
        <v>398</v>
      </c>
      <c r="F21" s="51">
        <f>SUM(F19:F20)</f>
        <v>2898</v>
      </c>
      <c r="G21" s="50">
        <f>SUM(G19:G20)</f>
        <v>364</v>
      </c>
      <c r="H21" s="51">
        <f>SUM(H19:H20)</f>
        <v>17</v>
      </c>
      <c r="I21" s="52">
        <f t="shared" si="0"/>
        <v>3677</v>
      </c>
      <c r="J21" s="53">
        <f t="shared" si="1"/>
        <v>10.361707914060375</v>
      </c>
      <c r="K21" s="54">
        <f>SUM(K19:K20)</f>
        <v>54</v>
      </c>
      <c r="L21" s="51">
        <f>SUM(L19:L20)</f>
        <v>367</v>
      </c>
      <c r="M21" s="50">
        <f>SUM(M19:M20)</f>
        <v>2310</v>
      </c>
      <c r="N21" s="50">
        <f>SUM(N19:N20)</f>
        <v>215</v>
      </c>
      <c r="O21" s="50">
        <f>SUM(O19:O20)</f>
        <v>9</v>
      </c>
      <c r="P21" s="52">
        <f t="shared" si="2"/>
        <v>2901</v>
      </c>
      <c r="Q21" s="55">
        <f t="shared" si="3"/>
        <v>7.7214753533264391</v>
      </c>
    </row>
    <row r="22" spans="1:17" s="28" customFormat="1" ht="15" customHeight="1">
      <c r="A22" s="56">
        <v>0.33333333333333331</v>
      </c>
      <c r="B22" s="57" t="s">
        <v>18</v>
      </c>
      <c r="C22" s="58">
        <v>0.35416666666666669</v>
      </c>
      <c r="D22" s="9">
        <v>18</v>
      </c>
      <c r="E22" s="9">
        <v>236</v>
      </c>
      <c r="F22" s="10">
        <v>1304</v>
      </c>
      <c r="G22" s="9">
        <v>214</v>
      </c>
      <c r="H22" s="10">
        <v>1</v>
      </c>
      <c r="I22" s="59">
        <f t="shared" si="0"/>
        <v>1755</v>
      </c>
      <c r="J22" s="60">
        <f t="shared" si="1"/>
        <v>12.250712250712251</v>
      </c>
      <c r="K22" s="61">
        <v>24</v>
      </c>
      <c r="L22" s="10">
        <v>179</v>
      </c>
      <c r="M22" s="9">
        <v>981</v>
      </c>
      <c r="N22" s="9">
        <v>152</v>
      </c>
      <c r="O22" s="9">
        <v>3</v>
      </c>
      <c r="P22" s="59">
        <f t="shared" si="2"/>
        <v>1315</v>
      </c>
      <c r="Q22" s="62">
        <f t="shared" si="3"/>
        <v>11.787072243346007</v>
      </c>
    </row>
    <row r="23" spans="1:17" s="28" customFormat="1" ht="15" customHeight="1">
      <c r="A23" s="63">
        <v>0.35416666666666669</v>
      </c>
      <c r="B23" s="64" t="s">
        <v>18</v>
      </c>
      <c r="C23" s="65">
        <v>0.375</v>
      </c>
      <c r="D23" s="1">
        <v>6</v>
      </c>
      <c r="E23" s="1">
        <v>217</v>
      </c>
      <c r="F23" s="7">
        <v>874</v>
      </c>
      <c r="G23" s="1">
        <v>244</v>
      </c>
      <c r="H23" s="7">
        <v>0</v>
      </c>
      <c r="I23" s="66">
        <f t="shared" si="0"/>
        <v>1335</v>
      </c>
      <c r="J23" s="67">
        <f t="shared" si="1"/>
        <v>18.277153558052433</v>
      </c>
      <c r="K23" s="68">
        <v>18</v>
      </c>
      <c r="L23" s="7">
        <v>188</v>
      </c>
      <c r="M23" s="1">
        <v>805</v>
      </c>
      <c r="N23" s="1">
        <v>170</v>
      </c>
      <c r="O23" s="1">
        <v>1</v>
      </c>
      <c r="P23" s="66">
        <f t="shared" si="2"/>
        <v>1164</v>
      </c>
      <c r="Q23" s="69">
        <f t="shared" si="3"/>
        <v>14.690721649484537</v>
      </c>
    </row>
    <row r="24" spans="1:17" s="28" customFormat="1" ht="15" customHeight="1">
      <c r="A24" s="47"/>
      <c r="B24" s="48" t="s">
        <v>19</v>
      </c>
      <c r="C24" s="49"/>
      <c r="D24" s="50">
        <f>SUM(D22:D23)</f>
        <v>24</v>
      </c>
      <c r="E24" s="50">
        <f>SUM(E22:E23)</f>
        <v>453</v>
      </c>
      <c r="F24" s="51">
        <f>SUM(F22:F23)</f>
        <v>2178</v>
      </c>
      <c r="G24" s="50">
        <f>SUM(G22:G23)</f>
        <v>458</v>
      </c>
      <c r="H24" s="51">
        <f>SUM(H22:H23)</f>
        <v>1</v>
      </c>
      <c r="I24" s="52">
        <f t="shared" si="0"/>
        <v>3090</v>
      </c>
      <c r="J24" s="53">
        <f t="shared" si="1"/>
        <v>14.854368932038836</v>
      </c>
      <c r="K24" s="54">
        <f>SUM(K22:K23)</f>
        <v>42</v>
      </c>
      <c r="L24" s="51">
        <f>SUM(L22:L23)</f>
        <v>367</v>
      </c>
      <c r="M24" s="50">
        <f>SUM(M22:M23)</f>
        <v>1786</v>
      </c>
      <c r="N24" s="50">
        <f>SUM(N22:N23)</f>
        <v>322</v>
      </c>
      <c r="O24" s="50">
        <f>SUM(O22:O23)</f>
        <v>4</v>
      </c>
      <c r="P24" s="52">
        <f t="shared" si="2"/>
        <v>2479</v>
      </c>
      <c r="Q24" s="55">
        <f t="shared" si="3"/>
        <v>13.150463896732553</v>
      </c>
    </row>
    <row r="25" spans="1:17" s="28" customFormat="1" ht="15" customHeight="1">
      <c r="A25" s="70">
        <v>0.375</v>
      </c>
      <c r="B25" s="71" t="s">
        <v>18</v>
      </c>
      <c r="C25" s="72">
        <v>0.41666666666666669</v>
      </c>
      <c r="D25" s="73">
        <v>18</v>
      </c>
      <c r="E25" s="73">
        <v>431</v>
      </c>
      <c r="F25" s="74">
        <v>1415</v>
      </c>
      <c r="G25" s="73">
        <v>482</v>
      </c>
      <c r="H25" s="74">
        <v>7</v>
      </c>
      <c r="I25" s="75">
        <f t="shared" si="0"/>
        <v>2335</v>
      </c>
      <c r="J25" s="76">
        <f t="shared" si="1"/>
        <v>20.942184154175589</v>
      </c>
      <c r="K25" s="77">
        <v>21</v>
      </c>
      <c r="L25" s="74">
        <v>393</v>
      </c>
      <c r="M25" s="73">
        <v>1301</v>
      </c>
      <c r="N25" s="73">
        <v>491</v>
      </c>
      <c r="O25" s="73">
        <v>4</v>
      </c>
      <c r="P25" s="75">
        <f t="shared" si="2"/>
        <v>2189</v>
      </c>
      <c r="Q25" s="78">
        <f t="shared" si="3"/>
        <v>22.613065326633166</v>
      </c>
    </row>
    <row r="26" spans="1:17" s="28" customFormat="1" ht="15" customHeight="1">
      <c r="A26" s="79">
        <v>0.41666666666666669</v>
      </c>
      <c r="B26" s="80" t="s">
        <v>18</v>
      </c>
      <c r="C26" s="81">
        <v>0.45833333333333331</v>
      </c>
      <c r="D26" s="8">
        <v>21</v>
      </c>
      <c r="E26" s="8">
        <v>437</v>
      </c>
      <c r="F26" s="82">
        <v>1126</v>
      </c>
      <c r="G26" s="8">
        <v>449</v>
      </c>
      <c r="H26" s="82">
        <v>6</v>
      </c>
      <c r="I26" s="83">
        <f t="shared" si="0"/>
        <v>2018</v>
      </c>
      <c r="J26" s="84">
        <f t="shared" si="1"/>
        <v>22.547076313181368</v>
      </c>
      <c r="K26" s="85">
        <v>12</v>
      </c>
      <c r="L26" s="82">
        <v>451</v>
      </c>
      <c r="M26" s="8">
        <v>1206</v>
      </c>
      <c r="N26" s="8">
        <v>506</v>
      </c>
      <c r="O26" s="8">
        <v>15</v>
      </c>
      <c r="P26" s="83">
        <f t="shared" si="2"/>
        <v>2178</v>
      </c>
      <c r="Q26" s="86">
        <f t="shared" si="3"/>
        <v>23.921028466483012</v>
      </c>
    </row>
    <row r="27" spans="1:17" s="28" customFormat="1" ht="15" customHeight="1">
      <c r="A27" s="79">
        <v>0.45833333333333331</v>
      </c>
      <c r="B27" s="80" t="s">
        <v>18</v>
      </c>
      <c r="C27" s="81">
        <v>0.5</v>
      </c>
      <c r="D27" s="8">
        <v>9</v>
      </c>
      <c r="E27" s="8">
        <v>423</v>
      </c>
      <c r="F27" s="82">
        <v>1080</v>
      </c>
      <c r="G27" s="8">
        <v>371</v>
      </c>
      <c r="H27" s="82">
        <v>9</v>
      </c>
      <c r="I27" s="83">
        <f t="shared" si="0"/>
        <v>1883</v>
      </c>
      <c r="J27" s="84">
        <f t="shared" si="1"/>
        <v>20.1805629314923</v>
      </c>
      <c r="K27" s="85">
        <v>14</v>
      </c>
      <c r="L27" s="82">
        <v>412</v>
      </c>
      <c r="M27" s="8">
        <v>1088</v>
      </c>
      <c r="N27" s="8">
        <v>455</v>
      </c>
      <c r="O27" s="8">
        <v>5</v>
      </c>
      <c r="P27" s="83">
        <f t="shared" si="2"/>
        <v>1960</v>
      </c>
      <c r="Q27" s="86">
        <f t="shared" si="3"/>
        <v>23.469387755102041</v>
      </c>
    </row>
    <row r="28" spans="1:17" s="28" customFormat="1" ht="15" customHeight="1">
      <c r="A28" s="79">
        <v>0.5</v>
      </c>
      <c r="B28" s="80" t="s">
        <v>18</v>
      </c>
      <c r="C28" s="81">
        <v>0.54166666666666663</v>
      </c>
      <c r="D28" s="8">
        <v>18</v>
      </c>
      <c r="E28" s="8">
        <v>381</v>
      </c>
      <c r="F28" s="82">
        <v>1092</v>
      </c>
      <c r="G28" s="8">
        <v>337</v>
      </c>
      <c r="H28" s="82">
        <v>4</v>
      </c>
      <c r="I28" s="83">
        <f t="shared" si="0"/>
        <v>1814</v>
      </c>
      <c r="J28" s="84">
        <f t="shared" si="1"/>
        <v>18.798235942668136</v>
      </c>
      <c r="K28" s="85">
        <v>9</v>
      </c>
      <c r="L28" s="82">
        <v>330</v>
      </c>
      <c r="M28" s="8">
        <v>1115</v>
      </c>
      <c r="N28" s="8">
        <v>344</v>
      </c>
      <c r="O28" s="8">
        <v>4</v>
      </c>
      <c r="P28" s="83">
        <f t="shared" si="2"/>
        <v>1793</v>
      </c>
      <c r="Q28" s="86">
        <f t="shared" si="3"/>
        <v>19.408812046848855</v>
      </c>
    </row>
    <row r="29" spans="1:17" s="28" customFormat="1" ht="15" customHeight="1">
      <c r="A29" s="79">
        <v>0.54166666666666663</v>
      </c>
      <c r="B29" s="80" t="s">
        <v>18</v>
      </c>
      <c r="C29" s="81">
        <v>0.58333333333333337</v>
      </c>
      <c r="D29" s="8">
        <v>15</v>
      </c>
      <c r="E29" s="8">
        <v>390</v>
      </c>
      <c r="F29" s="82">
        <v>1111</v>
      </c>
      <c r="G29" s="8">
        <v>389</v>
      </c>
      <c r="H29" s="82">
        <v>2</v>
      </c>
      <c r="I29" s="83">
        <f t="shared" si="0"/>
        <v>1892</v>
      </c>
      <c r="J29" s="84">
        <f t="shared" si="1"/>
        <v>20.665961945031714</v>
      </c>
      <c r="K29" s="85">
        <v>13</v>
      </c>
      <c r="L29" s="82">
        <v>323</v>
      </c>
      <c r="M29" s="8">
        <v>1111</v>
      </c>
      <c r="N29" s="8">
        <v>414</v>
      </c>
      <c r="O29" s="8">
        <v>10</v>
      </c>
      <c r="P29" s="83">
        <f t="shared" si="2"/>
        <v>1858</v>
      </c>
      <c r="Q29" s="86">
        <f t="shared" si="3"/>
        <v>22.820236813778255</v>
      </c>
    </row>
    <row r="30" spans="1:17" s="28" customFormat="1" ht="15" customHeight="1">
      <c r="A30" s="79">
        <v>0.58333333333333337</v>
      </c>
      <c r="B30" s="80" t="s">
        <v>18</v>
      </c>
      <c r="C30" s="81">
        <v>0.625</v>
      </c>
      <c r="D30" s="8">
        <v>8</v>
      </c>
      <c r="E30" s="8">
        <v>398</v>
      </c>
      <c r="F30" s="82">
        <v>1290</v>
      </c>
      <c r="G30" s="8">
        <v>401</v>
      </c>
      <c r="H30" s="82">
        <v>2</v>
      </c>
      <c r="I30" s="83">
        <f t="shared" si="0"/>
        <v>2091</v>
      </c>
      <c r="J30" s="84">
        <f t="shared" si="1"/>
        <v>19.273075083692014</v>
      </c>
      <c r="K30" s="85">
        <v>31</v>
      </c>
      <c r="L30" s="82">
        <v>390</v>
      </c>
      <c r="M30" s="8">
        <v>1186</v>
      </c>
      <c r="N30" s="8">
        <v>464</v>
      </c>
      <c r="O30" s="8">
        <v>7</v>
      </c>
      <c r="P30" s="83">
        <f t="shared" si="2"/>
        <v>2047</v>
      </c>
      <c r="Q30" s="86">
        <f t="shared" si="3"/>
        <v>23.009281875915974</v>
      </c>
    </row>
    <row r="31" spans="1:17" s="28" customFormat="1" ht="15" customHeight="1">
      <c r="A31" s="87">
        <v>0.625</v>
      </c>
      <c r="B31" s="88" t="s">
        <v>18</v>
      </c>
      <c r="C31" s="89">
        <v>0.66666666666666663</v>
      </c>
      <c r="D31" s="90">
        <v>14</v>
      </c>
      <c r="E31" s="90">
        <v>382</v>
      </c>
      <c r="F31" s="91">
        <v>1373</v>
      </c>
      <c r="G31" s="90">
        <v>408</v>
      </c>
      <c r="H31" s="91">
        <v>13</v>
      </c>
      <c r="I31" s="92">
        <f t="shared" si="0"/>
        <v>2176</v>
      </c>
      <c r="J31" s="93">
        <f t="shared" si="1"/>
        <v>19.347426470588236</v>
      </c>
      <c r="K31" s="94">
        <v>14</v>
      </c>
      <c r="L31" s="91">
        <v>388</v>
      </c>
      <c r="M31" s="90">
        <v>1219</v>
      </c>
      <c r="N31" s="90">
        <v>435</v>
      </c>
      <c r="O31" s="90">
        <v>6</v>
      </c>
      <c r="P31" s="92">
        <f t="shared" si="2"/>
        <v>2048</v>
      </c>
      <c r="Q31" s="95">
        <f t="shared" si="3"/>
        <v>21.533203125</v>
      </c>
    </row>
    <row r="32" spans="1:17" s="28" customFormat="1" ht="15" customHeight="1">
      <c r="A32" s="32">
        <v>0.66666666666666663</v>
      </c>
      <c r="B32" s="33" t="s">
        <v>18</v>
      </c>
      <c r="C32" s="34">
        <v>0.6875</v>
      </c>
      <c r="D32" s="35">
        <v>13</v>
      </c>
      <c r="E32" s="35">
        <v>211</v>
      </c>
      <c r="F32" s="6">
        <v>722</v>
      </c>
      <c r="G32" s="35">
        <v>204</v>
      </c>
      <c r="H32" s="6">
        <v>3</v>
      </c>
      <c r="I32" s="36">
        <f t="shared" si="0"/>
        <v>1140</v>
      </c>
      <c r="J32" s="37">
        <f t="shared" si="1"/>
        <v>18.157894736842106</v>
      </c>
      <c r="K32" s="11">
        <v>7</v>
      </c>
      <c r="L32" s="6">
        <v>279</v>
      </c>
      <c r="M32" s="35">
        <v>807</v>
      </c>
      <c r="N32" s="35">
        <v>235</v>
      </c>
      <c r="O32" s="35">
        <v>7</v>
      </c>
      <c r="P32" s="36">
        <f t="shared" si="2"/>
        <v>1328</v>
      </c>
      <c r="Q32" s="38">
        <f t="shared" si="3"/>
        <v>18.222891566265059</v>
      </c>
    </row>
    <row r="33" spans="1:17" s="28" customFormat="1" ht="15" customHeight="1">
      <c r="A33" s="96">
        <v>0.6875</v>
      </c>
      <c r="B33" s="97" t="s">
        <v>18</v>
      </c>
      <c r="C33" s="98">
        <v>0.70833333333333337</v>
      </c>
      <c r="D33" s="99">
        <v>6</v>
      </c>
      <c r="E33" s="99">
        <v>204</v>
      </c>
      <c r="F33" s="5">
        <v>724</v>
      </c>
      <c r="G33" s="99">
        <v>133</v>
      </c>
      <c r="H33" s="5">
        <v>7</v>
      </c>
      <c r="I33" s="100">
        <f t="shared" si="0"/>
        <v>1068</v>
      </c>
      <c r="J33" s="101">
        <f t="shared" si="1"/>
        <v>13.108614232209737</v>
      </c>
      <c r="K33" s="102">
        <v>10</v>
      </c>
      <c r="L33" s="5">
        <v>297</v>
      </c>
      <c r="M33" s="99">
        <v>592</v>
      </c>
      <c r="N33" s="99">
        <v>154</v>
      </c>
      <c r="O33" s="99">
        <v>5</v>
      </c>
      <c r="P33" s="100">
        <f t="shared" si="2"/>
        <v>1048</v>
      </c>
      <c r="Q33" s="103">
        <f t="shared" si="3"/>
        <v>15.171755725190838</v>
      </c>
    </row>
    <row r="34" spans="1:17" s="28" customFormat="1" ht="15" customHeight="1">
      <c r="A34" s="47"/>
      <c r="B34" s="48" t="s">
        <v>19</v>
      </c>
      <c r="C34" s="49"/>
      <c r="D34" s="50">
        <f>SUM(D32:D33)</f>
        <v>19</v>
      </c>
      <c r="E34" s="50">
        <f>SUM(E32:E33)</f>
        <v>415</v>
      </c>
      <c r="F34" s="51">
        <f>SUM(F32:F33)</f>
        <v>1446</v>
      </c>
      <c r="G34" s="50">
        <f>SUM(G32:G33)</f>
        <v>337</v>
      </c>
      <c r="H34" s="51">
        <f>SUM(H32:H33)</f>
        <v>10</v>
      </c>
      <c r="I34" s="52">
        <f t="shared" si="0"/>
        <v>2208</v>
      </c>
      <c r="J34" s="53">
        <f t="shared" si="1"/>
        <v>15.715579710144928</v>
      </c>
      <c r="K34" s="54">
        <f>SUM(K32:K33)</f>
        <v>17</v>
      </c>
      <c r="L34" s="51">
        <f>SUM(L32:L33)</f>
        <v>576</v>
      </c>
      <c r="M34" s="50">
        <f>SUM(M32:M33)</f>
        <v>1399</v>
      </c>
      <c r="N34" s="50">
        <f>SUM(N32:N33)</f>
        <v>389</v>
      </c>
      <c r="O34" s="50">
        <f>SUM(O32:O33)</f>
        <v>12</v>
      </c>
      <c r="P34" s="52">
        <f t="shared" si="2"/>
        <v>2376</v>
      </c>
      <c r="Q34" s="55">
        <f t="shared" si="3"/>
        <v>16.877104377104377</v>
      </c>
    </row>
    <row r="35" spans="1:17" s="28" customFormat="1" ht="15" customHeight="1">
      <c r="A35" s="63">
        <v>0.70833333333333337</v>
      </c>
      <c r="B35" s="64" t="s">
        <v>18</v>
      </c>
      <c r="C35" s="65">
        <v>0.72916666666666663</v>
      </c>
      <c r="D35" s="1">
        <v>16</v>
      </c>
      <c r="E35" s="1">
        <v>239</v>
      </c>
      <c r="F35" s="7">
        <v>827</v>
      </c>
      <c r="G35" s="1">
        <v>130</v>
      </c>
      <c r="H35" s="7">
        <v>12</v>
      </c>
      <c r="I35" s="66">
        <f t="shared" si="0"/>
        <v>1208</v>
      </c>
      <c r="J35" s="67">
        <f t="shared" si="1"/>
        <v>11.754966887417218</v>
      </c>
      <c r="K35" s="68">
        <v>15</v>
      </c>
      <c r="L35" s="7">
        <v>280</v>
      </c>
      <c r="M35" s="1">
        <v>895</v>
      </c>
      <c r="N35" s="1">
        <v>168</v>
      </c>
      <c r="O35" s="1">
        <v>3</v>
      </c>
      <c r="P35" s="66">
        <f t="shared" si="2"/>
        <v>1346</v>
      </c>
      <c r="Q35" s="69">
        <f t="shared" si="3"/>
        <v>12.704309063893016</v>
      </c>
    </row>
    <row r="36" spans="1:17" s="28" customFormat="1" ht="15" customHeight="1">
      <c r="A36" s="63">
        <v>0.72916666666666663</v>
      </c>
      <c r="B36" s="64" t="s">
        <v>18</v>
      </c>
      <c r="C36" s="65">
        <v>0.75</v>
      </c>
      <c r="D36" s="1">
        <v>21</v>
      </c>
      <c r="E36" s="1">
        <v>172</v>
      </c>
      <c r="F36" s="7">
        <v>818</v>
      </c>
      <c r="G36" s="1">
        <v>53</v>
      </c>
      <c r="H36" s="7">
        <v>3</v>
      </c>
      <c r="I36" s="66">
        <f t="shared" si="0"/>
        <v>1046</v>
      </c>
      <c r="J36" s="67">
        <f t="shared" si="1"/>
        <v>5.353728489483748</v>
      </c>
      <c r="K36" s="68">
        <v>11</v>
      </c>
      <c r="L36" s="7">
        <v>205</v>
      </c>
      <c r="M36" s="1">
        <v>843</v>
      </c>
      <c r="N36" s="1">
        <v>109</v>
      </c>
      <c r="O36" s="1">
        <v>6</v>
      </c>
      <c r="P36" s="66">
        <f t="shared" si="2"/>
        <v>1163</v>
      </c>
      <c r="Q36" s="69">
        <f t="shared" si="3"/>
        <v>9.8882201203783318</v>
      </c>
    </row>
    <row r="37" spans="1:17" s="28" customFormat="1" ht="15" customHeight="1">
      <c r="A37" s="47"/>
      <c r="B37" s="48" t="s">
        <v>19</v>
      </c>
      <c r="C37" s="49"/>
      <c r="D37" s="50">
        <f>SUM(D35:D36)</f>
        <v>37</v>
      </c>
      <c r="E37" s="50">
        <f>SUM(E35:E36)</f>
        <v>411</v>
      </c>
      <c r="F37" s="51">
        <f>SUM(F35:F36)</f>
        <v>1645</v>
      </c>
      <c r="G37" s="50">
        <f>SUM(G35:G36)</f>
        <v>183</v>
      </c>
      <c r="H37" s="51">
        <f>SUM(H35:H36)</f>
        <v>15</v>
      </c>
      <c r="I37" s="52">
        <f t="shared" si="0"/>
        <v>2254</v>
      </c>
      <c r="J37" s="53">
        <f t="shared" si="1"/>
        <v>8.7843833185448101</v>
      </c>
      <c r="K37" s="54">
        <f>SUM(K35:K36)</f>
        <v>26</v>
      </c>
      <c r="L37" s="51">
        <f>SUM(L35:L36)</f>
        <v>485</v>
      </c>
      <c r="M37" s="50">
        <f>SUM(M35:M36)</f>
        <v>1738</v>
      </c>
      <c r="N37" s="50">
        <f>SUM(N35:N36)</f>
        <v>277</v>
      </c>
      <c r="O37" s="50">
        <f>SUM(O35:O36)</f>
        <v>9</v>
      </c>
      <c r="P37" s="52">
        <f t="shared" si="2"/>
        <v>2509</v>
      </c>
      <c r="Q37" s="55">
        <f t="shared" si="3"/>
        <v>11.398963730569948</v>
      </c>
    </row>
    <row r="38" spans="1:17" s="28" customFormat="1" ht="15" customHeight="1">
      <c r="A38" s="63">
        <v>0.75</v>
      </c>
      <c r="B38" s="64" t="s">
        <v>18</v>
      </c>
      <c r="C38" s="65">
        <v>0.77083333333333337</v>
      </c>
      <c r="D38" s="1">
        <v>19</v>
      </c>
      <c r="E38" s="1">
        <v>176</v>
      </c>
      <c r="F38" s="7">
        <v>905</v>
      </c>
      <c r="G38" s="1">
        <v>62</v>
      </c>
      <c r="H38" s="7">
        <v>0</v>
      </c>
      <c r="I38" s="66">
        <f t="shared" si="0"/>
        <v>1143</v>
      </c>
      <c r="J38" s="67">
        <f t="shared" si="1"/>
        <v>5.4243219597550301</v>
      </c>
      <c r="K38" s="68">
        <v>15</v>
      </c>
      <c r="L38" s="7">
        <v>138</v>
      </c>
      <c r="M38" s="1">
        <v>1028</v>
      </c>
      <c r="N38" s="1">
        <v>74</v>
      </c>
      <c r="O38" s="1">
        <v>0</v>
      </c>
      <c r="P38" s="66">
        <f t="shared" si="2"/>
        <v>1240</v>
      </c>
      <c r="Q38" s="69">
        <f t="shared" si="3"/>
        <v>5.967741935483871</v>
      </c>
    </row>
    <row r="39" spans="1:17" s="28" customFormat="1" ht="15" customHeight="1">
      <c r="A39" s="96">
        <v>0.77083333333333337</v>
      </c>
      <c r="B39" s="97" t="s">
        <v>18</v>
      </c>
      <c r="C39" s="98">
        <v>0.79166666666666663</v>
      </c>
      <c r="D39" s="99">
        <v>19</v>
      </c>
      <c r="E39" s="99">
        <v>132</v>
      </c>
      <c r="F39" s="5">
        <v>852</v>
      </c>
      <c r="G39" s="99">
        <v>38</v>
      </c>
      <c r="H39" s="5">
        <v>0</v>
      </c>
      <c r="I39" s="100">
        <f t="shared" si="0"/>
        <v>1022</v>
      </c>
      <c r="J39" s="101">
        <f t="shared" si="1"/>
        <v>3.7181996086105675</v>
      </c>
      <c r="K39" s="102">
        <v>8</v>
      </c>
      <c r="L39" s="5">
        <v>117</v>
      </c>
      <c r="M39" s="99">
        <v>1016</v>
      </c>
      <c r="N39" s="99">
        <v>74</v>
      </c>
      <c r="O39" s="99">
        <v>1</v>
      </c>
      <c r="P39" s="100">
        <f t="shared" si="2"/>
        <v>1208</v>
      </c>
      <c r="Q39" s="103">
        <f t="shared" si="3"/>
        <v>6.2086092715231782</v>
      </c>
    </row>
    <row r="40" spans="1:17" s="28" customFormat="1" ht="15" customHeight="1" thickBot="1">
      <c r="A40" s="47"/>
      <c r="B40" s="48" t="s">
        <v>19</v>
      </c>
      <c r="C40" s="49"/>
      <c r="D40" s="50">
        <f>SUM(D38:D39)</f>
        <v>38</v>
      </c>
      <c r="E40" s="50">
        <f>SUM(E38:E39)</f>
        <v>308</v>
      </c>
      <c r="F40" s="51">
        <f>SUM(F38:F39)</f>
        <v>1757</v>
      </c>
      <c r="G40" s="50">
        <f>SUM(G38:G39)</f>
        <v>100</v>
      </c>
      <c r="H40" s="51">
        <f>SUM(H38:H39)</f>
        <v>0</v>
      </c>
      <c r="I40" s="52">
        <f t="shared" si="0"/>
        <v>2165</v>
      </c>
      <c r="J40" s="53">
        <f t="shared" si="1"/>
        <v>4.6189376443418011</v>
      </c>
      <c r="K40" s="54">
        <f>SUM(K38:K39)</f>
        <v>23</v>
      </c>
      <c r="L40" s="51">
        <f>SUM(L38:L39)</f>
        <v>255</v>
      </c>
      <c r="M40" s="50">
        <f>SUM(M38:M39)</f>
        <v>2044</v>
      </c>
      <c r="N40" s="50">
        <f>SUM(N38:N39)</f>
        <v>148</v>
      </c>
      <c r="O40" s="50">
        <f>SUM(O38:O39)</f>
        <v>1</v>
      </c>
      <c r="P40" s="52">
        <f t="shared" si="2"/>
        <v>2448</v>
      </c>
      <c r="Q40" s="55">
        <f t="shared" si="3"/>
        <v>6.0866013071895422</v>
      </c>
    </row>
    <row r="41" spans="1:17" s="28" customFormat="1" ht="15" customHeight="1" thickTop="1">
      <c r="A41" s="104"/>
      <c r="B41" s="105" t="s">
        <v>12</v>
      </c>
      <c r="C41" s="106"/>
      <c r="D41" s="107">
        <f t="shared" ref="D41:I41" si="4">+D21+D24+SUM(D25:D31)+D34+D37+D40</f>
        <v>259</v>
      </c>
      <c r="E41" s="107">
        <f t="shared" si="4"/>
        <v>4827</v>
      </c>
      <c r="F41" s="108">
        <f t="shared" si="4"/>
        <v>18411</v>
      </c>
      <c r="G41" s="107">
        <f t="shared" si="4"/>
        <v>4279</v>
      </c>
      <c r="H41" s="108">
        <f t="shared" si="4"/>
        <v>86</v>
      </c>
      <c r="I41" s="109">
        <f t="shared" si="4"/>
        <v>27603</v>
      </c>
      <c r="J41" s="110">
        <f t="shared" si="1"/>
        <v>15.813498532768177</v>
      </c>
      <c r="K41" s="111">
        <f t="shared" ref="K41:P41" si="5">+K21+K24+SUM(K25:K31)+K34+K37+K40</f>
        <v>276</v>
      </c>
      <c r="L41" s="108">
        <f t="shared" si="5"/>
        <v>4737</v>
      </c>
      <c r="M41" s="107">
        <f t="shared" si="5"/>
        <v>17503</v>
      </c>
      <c r="N41" s="107">
        <f t="shared" si="5"/>
        <v>4460</v>
      </c>
      <c r="O41" s="107">
        <f t="shared" si="5"/>
        <v>86</v>
      </c>
      <c r="P41" s="109">
        <f t="shared" si="5"/>
        <v>26786</v>
      </c>
      <c r="Q41" s="112">
        <f t="shared" si="3"/>
        <v>16.971552303442099</v>
      </c>
    </row>
    <row r="42" spans="1:17" ht="12.95" customHeight="1"/>
    <row r="43" spans="1:17" ht="12.95" customHeight="1"/>
    <row r="44" spans="1:17" ht="12.95" customHeight="1"/>
    <row r="45" spans="1:17" ht="15" customHeight="1">
      <c r="Q45" s="16" t="s">
        <v>42</v>
      </c>
    </row>
    <row r="46" spans="1:17" s="24" customFormat="1" ht="14.1" customHeight="1">
      <c r="A46" s="17" t="s">
        <v>1</v>
      </c>
      <c r="B46" s="18"/>
      <c r="C46" s="19"/>
      <c r="D46" s="20"/>
      <c r="E46" s="18" t="s">
        <v>20</v>
      </c>
      <c r="F46" s="18"/>
      <c r="G46" s="18"/>
      <c r="H46" s="18"/>
      <c r="I46" s="18"/>
      <c r="J46" s="21"/>
      <c r="K46" s="22"/>
      <c r="L46" s="18" t="s">
        <v>21</v>
      </c>
      <c r="M46" s="18"/>
      <c r="N46" s="18"/>
      <c r="O46" s="18"/>
      <c r="P46" s="18"/>
      <c r="Q46" s="23"/>
    </row>
    <row r="47" spans="1:17" s="28" customFormat="1" ht="15" customHeight="1">
      <c r="A47" s="25"/>
      <c r="B47" s="26"/>
      <c r="C47" s="27" t="s">
        <v>2</v>
      </c>
      <c r="D47" s="144" t="s">
        <v>43</v>
      </c>
      <c r="E47" s="148" t="s">
        <v>44</v>
      </c>
      <c r="F47" s="144" t="s">
        <v>45</v>
      </c>
      <c r="G47" s="148" t="s">
        <v>46</v>
      </c>
      <c r="H47" s="144" t="s">
        <v>47</v>
      </c>
      <c r="I47" s="142" t="s">
        <v>48</v>
      </c>
      <c r="J47" s="146" t="s">
        <v>49</v>
      </c>
      <c r="K47" s="144" t="s">
        <v>43</v>
      </c>
      <c r="L47" s="148" t="s">
        <v>44</v>
      </c>
      <c r="M47" s="144" t="s">
        <v>45</v>
      </c>
      <c r="N47" s="148" t="s">
        <v>46</v>
      </c>
      <c r="O47" s="144" t="s">
        <v>47</v>
      </c>
      <c r="P47" s="142" t="s">
        <v>48</v>
      </c>
      <c r="Q47" s="142" t="s">
        <v>49</v>
      </c>
    </row>
    <row r="48" spans="1:17" s="28" customFormat="1" ht="15" customHeight="1">
      <c r="A48" s="29" t="s">
        <v>10</v>
      </c>
      <c r="B48" s="30"/>
      <c r="C48" s="31"/>
      <c r="D48" s="145"/>
      <c r="E48" s="149"/>
      <c r="F48" s="145"/>
      <c r="G48" s="149"/>
      <c r="H48" s="145"/>
      <c r="I48" s="143"/>
      <c r="J48" s="147"/>
      <c r="K48" s="145"/>
      <c r="L48" s="149"/>
      <c r="M48" s="145"/>
      <c r="N48" s="149"/>
      <c r="O48" s="145"/>
      <c r="P48" s="143"/>
      <c r="Q48" s="143"/>
    </row>
    <row r="49" spans="1:17" s="28" customFormat="1" ht="15" customHeight="1">
      <c r="A49" s="32">
        <v>0.29166666666666669</v>
      </c>
      <c r="B49" s="33" t="s">
        <v>18</v>
      </c>
      <c r="C49" s="34">
        <v>0.3125</v>
      </c>
      <c r="D49" s="35">
        <v>4</v>
      </c>
      <c r="E49" s="35">
        <v>14</v>
      </c>
      <c r="F49" s="6">
        <v>114</v>
      </c>
      <c r="G49" s="35">
        <v>4</v>
      </c>
      <c r="H49" s="6">
        <v>0</v>
      </c>
      <c r="I49" s="36">
        <f t="shared" ref="I49:I70" si="6">SUM(E49:H49)</f>
        <v>132</v>
      </c>
      <c r="J49" s="37">
        <f t="shared" ref="J49:J71" si="7">IF(I49=0,0,((G49+H49)/I49*100))</f>
        <v>3.0303030303030303</v>
      </c>
      <c r="K49" s="11">
        <v>6</v>
      </c>
      <c r="L49" s="6">
        <v>22</v>
      </c>
      <c r="M49" s="35">
        <v>180</v>
      </c>
      <c r="N49" s="35">
        <v>27</v>
      </c>
      <c r="O49" s="35">
        <v>2</v>
      </c>
      <c r="P49" s="36">
        <f t="shared" ref="P49:P70" si="8">SUM(L49:O49)</f>
        <v>231</v>
      </c>
      <c r="Q49" s="38">
        <f t="shared" ref="Q49:Q71" si="9">IF(P49=0,0,((N49+O49)/P49*100))</f>
        <v>12.554112554112553</v>
      </c>
    </row>
    <row r="50" spans="1:17" s="28" customFormat="1" ht="15" customHeight="1">
      <c r="A50" s="39">
        <v>0.3125</v>
      </c>
      <c r="B50" s="40" t="s">
        <v>18</v>
      </c>
      <c r="C50" s="41">
        <v>0.33333333333333331</v>
      </c>
      <c r="D50" s="42">
        <v>3</v>
      </c>
      <c r="E50" s="42">
        <v>13</v>
      </c>
      <c r="F50" s="2">
        <v>155</v>
      </c>
      <c r="G50" s="42">
        <v>2</v>
      </c>
      <c r="H50" s="2">
        <v>0</v>
      </c>
      <c r="I50" s="43">
        <f t="shared" si="6"/>
        <v>170</v>
      </c>
      <c r="J50" s="44">
        <f t="shared" si="7"/>
        <v>1.1764705882352942</v>
      </c>
      <c r="K50" s="45">
        <v>3</v>
      </c>
      <c r="L50" s="2">
        <v>23</v>
      </c>
      <c r="M50" s="42">
        <v>234</v>
      </c>
      <c r="N50" s="42">
        <v>23</v>
      </c>
      <c r="O50" s="42">
        <v>0</v>
      </c>
      <c r="P50" s="43">
        <f t="shared" si="8"/>
        <v>280</v>
      </c>
      <c r="Q50" s="46">
        <f t="shared" si="9"/>
        <v>8.2142857142857135</v>
      </c>
    </row>
    <row r="51" spans="1:17" s="28" customFormat="1" ht="15" customHeight="1">
      <c r="A51" s="47"/>
      <c r="B51" s="48" t="s">
        <v>19</v>
      </c>
      <c r="C51" s="49"/>
      <c r="D51" s="50">
        <f>SUM(D49:D50)</f>
        <v>7</v>
      </c>
      <c r="E51" s="50">
        <f>SUM(E49:E50)</f>
        <v>27</v>
      </c>
      <c r="F51" s="51">
        <f>SUM(F49:F50)</f>
        <v>269</v>
      </c>
      <c r="G51" s="50">
        <f>SUM(G49:G50)</f>
        <v>6</v>
      </c>
      <c r="H51" s="51">
        <f>SUM(H49:H50)</f>
        <v>0</v>
      </c>
      <c r="I51" s="52">
        <f t="shared" si="6"/>
        <v>302</v>
      </c>
      <c r="J51" s="53">
        <f t="shared" si="7"/>
        <v>1.9867549668874174</v>
      </c>
      <c r="K51" s="54">
        <f>SUM(K49:K50)</f>
        <v>9</v>
      </c>
      <c r="L51" s="51">
        <f>SUM(L49:L50)</f>
        <v>45</v>
      </c>
      <c r="M51" s="50">
        <f>SUM(M49:M50)</f>
        <v>414</v>
      </c>
      <c r="N51" s="50">
        <f>SUM(N49:N50)</f>
        <v>50</v>
      </c>
      <c r="O51" s="50">
        <f>SUM(O49:O50)</f>
        <v>2</v>
      </c>
      <c r="P51" s="52">
        <f t="shared" si="8"/>
        <v>511</v>
      </c>
      <c r="Q51" s="55">
        <f t="shared" si="9"/>
        <v>10.176125244618394</v>
      </c>
    </row>
    <row r="52" spans="1:17" s="28" customFormat="1" ht="15" customHeight="1">
      <c r="A52" s="56">
        <v>0.33333333333333331</v>
      </c>
      <c r="B52" s="57" t="s">
        <v>18</v>
      </c>
      <c r="C52" s="58">
        <v>0.35416666666666669</v>
      </c>
      <c r="D52" s="9">
        <v>9</v>
      </c>
      <c r="E52" s="9">
        <v>19</v>
      </c>
      <c r="F52" s="10">
        <v>114</v>
      </c>
      <c r="G52" s="9">
        <v>10</v>
      </c>
      <c r="H52" s="10">
        <v>1</v>
      </c>
      <c r="I52" s="59">
        <f t="shared" si="6"/>
        <v>144</v>
      </c>
      <c r="J52" s="60">
        <f t="shared" si="7"/>
        <v>7.6388888888888893</v>
      </c>
      <c r="K52" s="61">
        <v>8</v>
      </c>
      <c r="L52" s="10">
        <v>32</v>
      </c>
      <c r="M52" s="9">
        <v>185</v>
      </c>
      <c r="N52" s="9">
        <v>25</v>
      </c>
      <c r="O52" s="9">
        <v>8</v>
      </c>
      <c r="P52" s="59">
        <f t="shared" si="8"/>
        <v>250</v>
      </c>
      <c r="Q52" s="62">
        <f t="shared" si="9"/>
        <v>13.200000000000001</v>
      </c>
    </row>
    <row r="53" spans="1:17" s="28" customFormat="1" ht="15" customHeight="1">
      <c r="A53" s="63">
        <v>0.35416666666666669</v>
      </c>
      <c r="B53" s="64" t="s">
        <v>18</v>
      </c>
      <c r="C53" s="65">
        <v>0.375</v>
      </c>
      <c r="D53" s="1">
        <v>1</v>
      </c>
      <c r="E53" s="1">
        <v>6</v>
      </c>
      <c r="F53" s="7">
        <v>115</v>
      </c>
      <c r="G53" s="1">
        <v>1</v>
      </c>
      <c r="H53" s="7">
        <v>0</v>
      </c>
      <c r="I53" s="66">
        <f t="shared" si="6"/>
        <v>122</v>
      </c>
      <c r="J53" s="67">
        <f t="shared" si="7"/>
        <v>0.81967213114754101</v>
      </c>
      <c r="K53" s="68">
        <v>2</v>
      </c>
      <c r="L53" s="7">
        <v>25</v>
      </c>
      <c r="M53" s="1">
        <v>176</v>
      </c>
      <c r="N53" s="1">
        <v>13</v>
      </c>
      <c r="O53" s="1">
        <v>7</v>
      </c>
      <c r="P53" s="66">
        <f t="shared" si="8"/>
        <v>221</v>
      </c>
      <c r="Q53" s="69">
        <f t="shared" si="9"/>
        <v>9.0497737556561084</v>
      </c>
    </row>
    <row r="54" spans="1:17" s="28" customFormat="1" ht="15" customHeight="1">
      <c r="A54" s="47"/>
      <c r="B54" s="48" t="s">
        <v>19</v>
      </c>
      <c r="C54" s="49"/>
      <c r="D54" s="50">
        <f>SUM(D52:D53)</f>
        <v>10</v>
      </c>
      <c r="E54" s="50">
        <f>SUM(E52:E53)</f>
        <v>25</v>
      </c>
      <c r="F54" s="51">
        <f>SUM(F52:F53)</f>
        <v>229</v>
      </c>
      <c r="G54" s="50">
        <f>SUM(G52:G53)</f>
        <v>11</v>
      </c>
      <c r="H54" s="51">
        <f>SUM(H52:H53)</f>
        <v>1</v>
      </c>
      <c r="I54" s="52">
        <f t="shared" si="6"/>
        <v>266</v>
      </c>
      <c r="J54" s="53">
        <f t="shared" si="7"/>
        <v>4.5112781954887211</v>
      </c>
      <c r="K54" s="54">
        <f>SUM(K52:K53)</f>
        <v>10</v>
      </c>
      <c r="L54" s="51">
        <f>SUM(L52:L53)</f>
        <v>57</v>
      </c>
      <c r="M54" s="50">
        <f>SUM(M52:M53)</f>
        <v>361</v>
      </c>
      <c r="N54" s="50">
        <f>SUM(N52:N53)</f>
        <v>38</v>
      </c>
      <c r="O54" s="50">
        <f>SUM(O52:O53)</f>
        <v>15</v>
      </c>
      <c r="P54" s="52">
        <f t="shared" si="8"/>
        <v>471</v>
      </c>
      <c r="Q54" s="55">
        <f t="shared" si="9"/>
        <v>11.252653927813164</v>
      </c>
    </row>
    <row r="55" spans="1:17" s="28" customFormat="1" ht="15" customHeight="1">
      <c r="A55" s="70">
        <v>0.375</v>
      </c>
      <c r="B55" s="71" t="s">
        <v>18</v>
      </c>
      <c r="C55" s="72">
        <v>0.41666666666666669</v>
      </c>
      <c r="D55" s="73">
        <v>4</v>
      </c>
      <c r="E55" s="73">
        <v>11</v>
      </c>
      <c r="F55" s="74">
        <v>96</v>
      </c>
      <c r="G55" s="73">
        <v>2</v>
      </c>
      <c r="H55" s="74">
        <v>0</v>
      </c>
      <c r="I55" s="75">
        <f t="shared" si="6"/>
        <v>109</v>
      </c>
      <c r="J55" s="76">
        <f t="shared" si="7"/>
        <v>1.834862385321101</v>
      </c>
      <c r="K55" s="77">
        <v>5</v>
      </c>
      <c r="L55" s="74">
        <v>53</v>
      </c>
      <c r="M55" s="73">
        <v>277</v>
      </c>
      <c r="N55" s="73">
        <v>49</v>
      </c>
      <c r="O55" s="73">
        <v>3</v>
      </c>
      <c r="P55" s="75">
        <f t="shared" si="8"/>
        <v>382</v>
      </c>
      <c r="Q55" s="78">
        <f t="shared" si="9"/>
        <v>13.612565445026178</v>
      </c>
    </row>
    <row r="56" spans="1:17" s="28" customFormat="1" ht="15" customHeight="1">
      <c r="A56" s="79">
        <v>0.41666666666666669</v>
      </c>
      <c r="B56" s="80" t="s">
        <v>18</v>
      </c>
      <c r="C56" s="81">
        <v>0.45833333333333331</v>
      </c>
      <c r="D56" s="8">
        <v>1</v>
      </c>
      <c r="E56" s="8">
        <v>1</v>
      </c>
      <c r="F56" s="82">
        <v>57</v>
      </c>
      <c r="G56" s="8">
        <v>15</v>
      </c>
      <c r="H56" s="82">
        <v>0</v>
      </c>
      <c r="I56" s="83">
        <f t="shared" si="6"/>
        <v>73</v>
      </c>
      <c r="J56" s="84">
        <f t="shared" si="7"/>
        <v>20.547945205479451</v>
      </c>
      <c r="K56" s="85">
        <v>3</v>
      </c>
      <c r="L56" s="82">
        <v>54</v>
      </c>
      <c r="M56" s="8">
        <v>252</v>
      </c>
      <c r="N56" s="8">
        <v>28</v>
      </c>
      <c r="O56" s="8">
        <v>3</v>
      </c>
      <c r="P56" s="83">
        <f t="shared" si="8"/>
        <v>337</v>
      </c>
      <c r="Q56" s="86">
        <f t="shared" si="9"/>
        <v>9.1988130563798212</v>
      </c>
    </row>
    <row r="57" spans="1:17" s="28" customFormat="1" ht="15" customHeight="1">
      <c r="A57" s="79">
        <v>0.45833333333333331</v>
      </c>
      <c r="B57" s="80" t="s">
        <v>18</v>
      </c>
      <c r="C57" s="81">
        <v>0.5</v>
      </c>
      <c r="D57" s="8">
        <v>0</v>
      </c>
      <c r="E57" s="8">
        <v>9</v>
      </c>
      <c r="F57" s="82">
        <v>58</v>
      </c>
      <c r="G57" s="8">
        <v>9</v>
      </c>
      <c r="H57" s="82">
        <v>0</v>
      </c>
      <c r="I57" s="83">
        <f t="shared" si="6"/>
        <v>76</v>
      </c>
      <c r="J57" s="84">
        <f t="shared" si="7"/>
        <v>11.842105263157894</v>
      </c>
      <c r="K57" s="85">
        <v>4</v>
      </c>
      <c r="L57" s="82">
        <v>43</v>
      </c>
      <c r="M57" s="8">
        <v>228</v>
      </c>
      <c r="N57" s="8">
        <v>45</v>
      </c>
      <c r="O57" s="8">
        <v>1</v>
      </c>
      <c r="P57" s="83">
        <f t="shared" si="8"/>
        <v>317</v>
      </c>
      <c r="Q57" s="86">
        <f t="shared" si="9"/>
        <v>14.511041009463725</v>
      </c>
    </row>
    <row r="58" spans="1:17" s="28" customFormat="1" ht="15" customHeight="1">
      <c r="A58" s="79">
        <v>0.5</v>
      </c>
      <c r="B58" s="80" t="s">
        <v>18</v>
      </c>
      <c r="C58" s="81">
        <v>0.54166666666666663</v>
      </c>
      <c r="D58" s="8">
        <v>0</v>
      </c>
      <c r="E58" s="8">
        <v>16</v>
      </c>
      <c r="F58" s="82">
        <v>55</v>
      </c>
      <c r="G58" s="8">
        <v>0</v>
      </c>
      <c r="H58" s="82">
        <v>1</v>
      </c>
      <c r="I58" s="83">
        <f t="shared" si="6"/>
        <v>72</v>
      </c>
      <c r="J58" s="84">
        <f t="shared" si="7"/>
        <v>1.3888888888888888</v>
      </c>
      <c r="K58" s="85">
        <v>3</v>
      </c>
      <c r="L58" s="82">
        <v>28</v>
      </c>
      <c r="M58" s="8">
        <v>237</v>
      </c>
      <c r="N58" s="8">
        <v>27</v>
      </c>
      <c r="O58" s="8">
        <v>5</v>
      </c>
      <c r="P58" s="83">
        <f t="shared" si="8"/>
        <v>297</v>
      </c>
      <c r="Q58" s="86">
        <f t="shared" si="9"/>
        <v>10.774410774410773</v>
      </c>
    </row>
    <row r="59" spans="1:17" s="28" customFormat="1" ht="15" customHeight="1">
      <c r="A59" s="79">
        <v>0.54166666666666663</v>
      </c>
      <c r="B59" s="80" t="s">
        <v>18</v>
      </c>
      <c r="C59" s="81">
        <v>0.58333333333333337</v>
      </c>
      <c r="D59" s="8">
        <v>0</v>
      </c>
      <c r="E59" s="8">
        <v>11</v>
      </c>
      <c r="F59" s="82">
        <v>44</v>
      </c>
      <c r="G59" s="8">
        <v>7</v>
      </c>
      <c r="H59" s="82">
        <v>0</v>
      </c>
      <c r="I59" s="83">
        <f t="shared" si="6"/>
        <v>62</v>
      </c>
      <c r="J59" s="84">
        <f t="shared" si="7"/>
        <v>11.29032258064516</v>
      </c>
      <c r="K59" s="85">
        <v>2</v>
      </c>
      <c r="L59" s="82">
        <v>34</v>
      </c>
      <c r="M59" s="8">
        <v>244</v>
      </c>
      <c r="N59" s="8">
        <v>36</v>
      </c>
      <c r="O59" s="8">
        <v>3</v>
      </c>
      <c r="P59" s="83">
        <f t="shared" si="8"/>
        <v>317</v>
      </c>
      <c r="Q59" s="86">
        <f t="shared" si="9"/>
        <v>12.302839116719243</v>
      </c>
    </row>
    <row r="60" spans="1:17" s="28" customFormat="1" ht="15" customHeight="1">
      <c r="A60" s="79">
        <v>0.58333333333333337</v>
      </c>
      <c r="B60" s="80" t="s">
        <v>18</v>
      </c>
      <c r="C60" s="81">
        <v>0.625</v>
      </c>
      <c r="D60" s="8">
        <v>2</v>
      </c>
      <c r="E60" s="8">
        <v>11</v>
      </c>
      <c r="F60" s="82">
        <v>51</v>
      </c>
      <c r="G60" s="8">
        <v>4</v>
      </c>
      <c r="H60" s="82">
        <v>4</v>
      </c>
      <c r="I60" s="83">
        <f t="shared" si="6"/>
        <v>70</v>
      </c>
      <c r="J60" s="84">
        <f t="shared" si="7"/>
        <v>11.428571428571429</v>
      </c>
      <c r="K60" s="85">
        <v>6</v>
      </c>
      <c r="L60" s="82">
        <v>45</v>
      </c>
      <c r="M60" s="8">
        <v>247</v>
      </c>
      <c r="N60" s="8">
        <v>37</v>
      </c>
      <c r="O60" s="8">
        <v>5</v>
      </c>
      <c r="P60" s="83">
        <f t="shared" si="8"/>
        <v>334</v>
      </c>
      <c r="Q60" s="86">
        <f t="shared" si="9"/>
        <v>12.574850299401197</v>
      </c>
    </row>
    <row r="61" spans="1:17" s="28" customFormat="1" ht="15" customHeight="1">
      <c r="A61" s="87">
        <v>0.625</v>
      </c>
      <c r="B61" s="88" t="s">
        <v>18</v>
      </c>
      <c r="C61" s="89">
        <v>0.66666666666666663</v>
      </c>
      <c r="D61" s="90">
        <v>1</v>
      </c>
      <c r="E61" s="90">
        <v>24</v>
      </c>
      <c r="F61" s="91">
        <v>50</v>
      </c>
      <c r="G61" s="90">
        <v>9</v>
      </c>
      <c r="H61" s="91">
        <v>3</v>
      </c>
      <c r="I61" s="92">
        <f t="shared" si="6"/>
        <v>86</v>
      </c>
      <c r="J61" s="93">
        <f t="shared" si="7"/>
        <v>13.953488372093023</v>
      </c>
      <c r="K61" s="94">
        <v>3</v>
      </c>
      <c r="L61" s="91">
        <v>45</v>
      </c>
      <c r="M61" s="90">
        <v>242</v>
      </c>
      <c r="N61" s="90">
        <v>24</v>
      </c>
      <c r="O61" s="90">
        <v>5</v>
      </c>
      <c r="P61" s="92">
        <f t="shared" si="8"/>
        <v>316</v>
      </c>
      <c r="Q61" s="95">
        <f t="shared" si="9"/>
        <v>9.1772151898734187</v>
      </c>
    </row>
    <row r="62" spans="1:17" s="28" customFormat="1" ht="15" customHeight="1">
      <c r="A62" s="32">
        <v>0.66666666666666663</v>
      </c>
      <c r="B62" s="33" t="s">
        <v>18</v>
      </c>
      <c r="C62" s="34">
        <v>0.6875</v>
      </c>
      <c r="D62" s="35">
        <v>0</v>
      </c>
      <c r="E62" s="35">
        <v>8</v>
      </c>
      <c r="F62" s="6">
        <v>44</v>
      </c>
      <c r="G62" s="35">
        <v>4</v>
      </c>
      <c r="H62" s="6">
        <v>0</v>
      </c>
      <c r="I62" s="36">
        <f t="shared" si="6"/>
        <v>56</v>
      </c>
      <c r="J62" s="37">
        <f t="shared" si="7"/>
        <v>7.1428571428571423</v>
      </c>
      <c r="K62" s="11">
        <v>3</v>
      </c>
      <c r="L62" s="6">
        <v>29</v>
      </c>
      <c r="M62" s="35">
        <v>165</v>
      </c>
      <c r="N62" s="35">
        <v>18</v>
      </c>
      <c r="O62" s="35">
        <v>2</v>
      </c>
      <c r="P62" s="36">
        <f t="shared" si="8"/>
        <v>214</v>
      </c>
      <c r="Q62" s="38">
        <f t="shared" si="9"/>
        <v>9.3457943925233646</v>
      </c>
    </row>
    <row r="63" spans="1:17" s="28" customFormat="1" ht="15" customHeight="1">
      <c r="A63" s="96">
        <v>0.6875</v>
      </c>
      <c r="B63" s="97" t="s">
        <v>18</v>
      </c>
      <c r="C63" s="98">
        <v>0.70833333333333337</v>
      </c>
      <c r="D63" s="99">
        <v>0</v>
      </c>
      <c r="E63" s="99">
        <v>8</v>
      </c>
      <c r="F63" s="5">
        <v>44</v>
      </c>
      <c r="G63" s="99">
        <v>4</v>
      </c>
      <c r="H63" s="5">
        <v>1</v>
      </c>
      <c r="I63" s="100">
        <f t="shared" si="6"/>
        <v>57</v>
      </c>
      <c r="J63" s="101">
        <f t="shared" si="7"/>
        <v>8.7719298245614024</v>
      </c>
      <c r="K63" s="102">
        <v>5</v>
      </c>
      <c r="L63" s="5">
        <v>29</v>
      </c>
      <c r="M63" s="99">
        <v>153</v>
      </c>
      <c r="N63" s="99">
        <v>12</v>
      </c>
      <c r="O63" s="99">
        <v>3</v>
      </c>
      <c r="P63" s="100">
        <f t="shared" si="8"/>
        <v>197</v>
      </c>
      <c r="Q63" s="103">
        <f t="shared" si="9"/>
        <v>7.6142131979695442</v>
      </c>
    </row>
    <row r="64" spans="1:17" s="28" customFormat="1" ht="15" customHeight="1">
      <c r="A64" s="47"/>
      <c r="B64" s="48" t="s">
        <v>19</v>
      </c>
      <c r="C64" s="49"/>
      <c r="D64" s="50">
        <f>SUM(D62:D63)</f>
        <v>0</v>
      </c>
      <c r="E64" s="50">
        <f>SUM(E62:E63)</f>
        <v>16</v>
      </c>
      <c r="F64" s="51">
        <f>SUM(F62:F63)</f>
        <v>88</v>
      </c>
      <c r="G64" s="50">
        <f>SUM(G62:G63)</f>
        <v>8</v>
      </c>
      <c r="H64" s="51">
        <f>SUM(H62:H63)</f>
        <v>1</v>
      </c>
      <c r="I64" s="52">
        <f t="shared" si="6"/>
        <v>113</v>
      </c>
      <c r="J64" s="53">
        <f t="shared" si="7"/>
        <v>7.9646017699115044</v>
      </c>
      <c r="K64" s="54">
        <f>SUM(K62:K63)</f>
        <v>8</v>
      </c>
      <c r="L64" s="51">
        <f>SUM(L62:L63)</f>
        <v>58</v>
      </c>
      <c r="M64" s="50">
        <f>SUM(M62:M63)</f>
        <v>318</v>
      </c>
      <c r="N64" s="50">
        <f>SUM(N62:N63)</f>
        <v>30</v>
      </c>
      <c r="O64" s="50">
        <f>SUM(O62:O63)</f>
        <v>5</v>
      </c>
      <c r="P64" s="52">
        <f t="shared" si="8"/>
        <v>411</v>
      </c>
      <c r="Q64" s="55">
        <f t="shared" si="9"/>
        <v>8.5158150851581507</v>
      </c>
    </row>
    <row r="65" spans="1:24" s="28" customFormat="1" ht="15" customHeight="1">
      <c r="A65" s="63">
        <v>0.70833333333333337</v>
      </c>
      <c r="B65" s="64" t="s">
        <v>18</v>
      </c>
      <c r="C65" s="65">
        <v>0.72916666666666663</v>
      </c>
      <c r="D65" s="1">
        <v>0</v>
      </c>
      <c r="E65" s="1">
        <v>6</v>
      </c>
      <c r="F65" s="7">
        <v>37</v>
      </c>
      <c r="G65" s="1">
        <v>1</v>
      </c>
      <c r="H65" s="7">
        <v>0</v>
      </c>
      <c r="I65" s="66">
        <f t="shared" si="6"/>
        <v>44</v>
      </c>
      <c r="J65" s="67">
        <f t="shared" si="7"/>
        <v>2.2727272727272729</v>
      </c>
      <c r="K65" s="68">
        <v>6</v>
      </c>
      <c r="L65" s="7">
        <v>21</v>
      </c>
      <c r="M65" s="1">
        <v>201</v>
      </c>
      <c r="N65" s="1">
        <v>13</v>
      </c>
      <c r="O65" s="1">
        <v>13</v>
      </c>
      <c r="P65" s="66">
        <f t="shared" si="8"/>
        <v>248</v>
      </c>
      <c r="Q65" s="69">
        <f t="shared" si="9"/>
        <v>10.483870967741936</v>
      </c>
    </row>
    <row r="66" spans="1:24" s="28" customFormat="1" ht="15" customHeight="1">
      <c r="A66" s="63">
        <v>0.72916666666666663</v>
      </c>
      <c r="B66" s="64" t="s">
        <v>18</v>
      </c>
      <c r="C66" s="65">
        <v>0.75</v>
      </c>
      <c r="D66" s="1">
        <v>1</v>
      </c>
      <c r="E66" s="1">
        <v>6</v>
      </c>
      <c r="F66" s="7">
        <v>38</v>
      </c>
      <c r="G66" s="1">
        <v>1</v>
      </c>
      <c r="H66" s="7">
        <v>1</v>
      </c>
      <c r="I66" s="66">
        <f t="shared" si="6"/>
        <v>46</v>
      </c>
      <c r="J66" s="67">
        <f t="shared" si="7"/>
        <v>4.3478260869565215</v>
      </c>
      <c r="K66" s="68">
        <v>7</v>
      </c>
      <c r="L66" s="7">
        <v>22</v>
      </c>
      <c r="M66" s="1">
        <v>213</v>
      </c>
      <c r="N66" s="1">
        <v>9</v>
      </c>
      <c r="O66" s="1">
        <v>14</v>
      </c>
      <c r="P66" s="66">
        <f t="shared" si="8"/>
        <v>258</v>
      </c>
      <c r="Q66" s="69">
        <f t="shared" si="9"/>
        <v>8.9147286821705425</v>
      </c>
    </row>
    <row r="67" spans="1:24" s="28" customFormat="1" ht="15" customHeight="1">
      <c r="A67" s="47"/>
      <c r="B67" s="48" t="s">
        <v>19</v>
      </c>
      <c r="C67" s="49"/>
      <c r="D67" s="50">
        <f>SUM(D65:D66)</f>
        <v>1</v>
      </c>
      <c r="E67" s="50">
        <f>SUM(E65:E66)</f>
        <v>12</v>
      </c>
      <c r="F67" s="51">
        <f>SUM(F65:F66)</f>
        <v>75</v>
      </c>
      <c r="G67" s="50">
        <f>SUM(G65:G66)</f>
        <v>2</v>
      </c>
      <c r="H67" s="51">
        <f>SUM(H65:H66)</f>
        <v>1</v>
      </c>
      <c r="I67" s="52">
        <f t="shared" si="6"/>
        <v>90</v>
      </c>
      <c r="J67" s="53">
        <f t="shared" si="7"/>
        <v>3.3333333333333335</v>
      </c>
      <c r="K67" s="54">
        <f>SUM(K65:K66)</f>
        <v>13</v>
      </c>
      <c r="L67" s="51">
        <f>SUM(L65:L66)</f>
        <v>43</v>
      </c>
      <c r="M67" s="50">
        <f>SUM(M65:M66)</f>
        <v>414</v>
      </c>
      <c r="N67" s="50">
        <f>SUM(N65:N66)</f>
        <v>22</v>
      </c>
      <c r="O67" s="50">
        <f>SUM(O65:O66)</f>
        <v>27</v>
      </c>
      <c r="P67" s="52">
        <f t="shared" si="8"/>
        <v>506</v>
      </c>
      <c r="Q67" s="55">
        <f t="shared" si="9"/>
        <v>9.6837944664031621</v>
      </c>
    </row>
    <row r="68" spans="1:24" s="28" customFormat="1" ht="15" customHeight="1">
      <c r="A68" s="63">
        <v>0.75</v>
      </c>
      <c r="B68" s="64" t="s">
        <v>18</v>
      </c>
      <c r="C68" s="65">
        <v>0.77083333333333337</v>
      </c>
      <c r="D68" s="1">
        <v>0</v>
      </c>
      <c r="E68" s="1">
        <v>10</v>
      </c>
      <c r="F68" s="7">
        <v>40</v>
      </c>
      <c r="G68" s="1">
        <v>1</v>
      </c>
      <c r="H68" s="7">
        <v>1</v>
      </c>
      <c r="I68" s="66">
        <f t="shared" si="6"/>
        <v>52</v>
      </c>
      <c r="J68" s="67">
        <f t="shared" si="7"/>
        <v>3.8461538461538463</v>
      </c>
      <c r="K68" s="68">
        <v>7</v>
      </c>
      <c r="L68" s="7">
        <v>11</v>
      </c>
      <c r="M68" s="1">
        <v>233</v>
      </c>
      <c r="N68" s="1">
        <v>5</v>
      </c>
      <c r="O68" s="1">
        <v>1</v>
      </c>
      <c r="P68" s="66">
        <f t="shared" si="8"/>
        <v>250</v>
      </c>
      <c r="Q68" s="69">
        <f t="shared" si="9"/>
        <v>2.4</v>
      </c>
    </row>
    <row r="69" spans="1:24" s="28" customFormat="1" ht="15" customHeight="1">
      <c r="A69" s="96">
        <v>0.77083333333333337</v>
      </c>
      <c r="B69" s="97" t="s">
        <v>18</v>
      </c>
      <c r="C69" s="98">
        <v>0.79166666666666663</v>
      </c>
      <c r="D69" s="99">
        <v>2</v>
      </c>
      <c r="E69" s="99">
        <v>7</v>
      </c>
      <c r="F69" s="5">
        <v>39</v>
      </c>
      <c r="G69" s="99">
        <v>1</v>
      </c>
      <c r="H69" s="5">
        <v>1</v>
      </c>
      <c r="I69" s="100">
        <f t="shared" si="6"/>
        <v>48</v>
      </c>
      <c r="J69" s="101">
        <f t="shared" si="7"/>
        <v>4.1666666666666661</v>
      </c>
      <c r="K69" s="102">
        <v>1</v>
      </c>
      <c r="L69" s="5">
        <v>13</v>
      </c>
      <c r="M69" s="99">
        <v>212</v>
      </c>
      <c r="N69" s="99">
        <v>3</v>
      </c>
      <c r="O69" s="99">
        <v>1</v>
      </c>
      <c r="P69" s="100">
        <f t="shared" si="8"/>
        <v>229</v>
      </c>
      <c r="Q69" s="103">
        <f t="shared" si="9"/>
        <v>1.7467248908296942</v>
      </c>
    </row>
    <row r="70" spans="1:24" s="28" customFormat="1" ht="15" customHeight="1" thickBot="1">
      <c r="A70" s="47"/>
      <c r="B70" s="48" t="s">
        <v>19</v>
      </c>
      <c r="C70" s="49"/>
      <c r="D70" s="50">
        <f>SUM(D68:D69)</f>
        <v>2</v>
      </c>
      <c r="E70" s="50">
        <f>SUM(E68:E69)</f>
        <v>17</v>
      </c>
      <c r="F70" s="51">
        <f>SUM(F68:F69)</f>
        <v>79</v>
      </c>
      <c r="G70" s="50">
        <f>SUM(G68:G69)</f>
        <v>2</v>
      </c>
      <c r="H70" s="51">
        <f>SUM(H68:H69)</f>
        <v>2</v>
      </c>
      <c r="I70" s="52">
        <f t="shared" si="6"/>
        <v>100</v>
      </c>
      <c r="J70" s="53">
        <f t="shared" si="7"/>
        <v>4</v>
      </c>
      <c r="K70" s="54">
        <f>SUM(K68:K69)</f>
        <v>8</v>
      </c>
      <c r="L70" s="51">
        <f>SUM(L68:L69)</f>
        <v>24</v>
      </c>
      <c r="M70" s="50">
        <f>SUM(M68:M69)</f>
        <v>445</v>
      </c>
      <c r="N70" s="50">
        <f>SUM(N68:N69)</f>
        <v>8</v>
      </c>
      <c r="O70" s="50">
        <f>SUM(O68:O69)</f>
        <v>2</v>
      </c>
      <c r="P70" s="52">
        <f t="shared" si="8"/>
        <v>479</v>
      </c>
      <c r="Q70" s="55">
        <f t="shared" si="9"/>
        <v>2.0876826722338206</v>
      </c>
    </row>
    <row r="71" spans="1:24" s="28" customFormat="1" ht="15" customHeight="1" thickTop="1">
      <c r="A71" s="104"/>
      <c r="B71" s="105" t="s">
        <v>12</v>
      </c>
      <c r="C71" s="106"/>
      <c r="D71" s="107">
        <f t="shared" ref="D71:I71" si="10">+D51+D54+SUM(D55:D61)+D64+D67+D70</f>
        <v>28</v>
      </c>
      <c r="E71" s="107">
        <f t="shared" si="10"/>
        <v>180</v>
      </c>
      <c r="F71" s="108">
        <f t="shared" si="10"/>
        <v>1151</v>
      </c>
      <c r="G71" s="107">
        <f t="shared" si="10"/>
        <v>75</v>
      </c>
      <c r="H71" s="108">
        <f t="shared" si="10"/>
        <v>13</v>
      </c>
      <c r="I71" s="109">
        <f t="shared" si="10"/>
        <v>1419</v>
      </c>
      <c r="J71" s="110">
        <f t="shared" si="7"/>
        <v>6.2015503875968996</v>
      </c>
      <c r="K71" s="111">
        <f t="shared" ref="K71:P71" si="11">+K51+K54+SUM(K55:K61)+K64+K67+K70</f>
        <v>74</v>
      </c>
      <c r="L71" s="108">
        <f t="shared" si="11"/>
        <v>529</v>
      </c>
      <c r="M71" s="107">
        <f t="shared" si="11"/>
        <v>3679</v>
      </c>
      <c r="N71" s="107">
        <f t="shared" si="11"/>
        <v>394</v>
      </c>
      <c r="O71" s="107">
        <f t="shared" si="11"/>
        <v>76</v>
      </c>
      <c r="P71" s="109">
        <f t="shared" si="11"/>
        <v>4678</v>
      </c>
      <c r="Q71" s="112">
        <f t="shared" si="9"/>
        <v>10.047028644719965</v>
      </c>
    </row>
    <row r="72" spans="1:24" s="28" customFormat="1" ht="12.95" customHeight="1">
      <c r="A72" s="114"/>
      <c r="B72" s="115"/>
      <c r="C72" s="114"/>
      <c r="D72" s="116"/>
      <c r="E72" s="116"/>
      <c r="F72" s="116"/>
      <c r="G72" s="116"/>
      <c r="H72" s="116"/>
      <c r="I72" s="116"/>
      <c r="J72" s="117"/>
      <c r="K72" s="116"/>
      <c r="L72" s="116"/>
      <c r="M72" s="116"/>
      <c r="N72" s="116"/>
      <c r="O72" s="116"/>
      <c r="P72" s="116"/>
      <c r="Q72" s="117"/>
      <c r="R72" s="116"/>
      <c r="S72" s="116"/>
      <c r="T72" s="116"/>
      <c r="U72" s="116"/>
      <c r="V72" s="116"/>
      <c r="W72" s="116"/>
      <c r="X72" s="117"/>
    </row>
    <row r="73" spans="1:24" s="28" customFormat="1" ht="12.95" customHeight="1">
      <c r="A73" s="114"/>
      <c r="B73" s="115"/>
      <c r="C73" s="114"/>
      <c r="D73" s="116"/>
      <c r="E73" s="116"/>
      <c r="F73" s="116"/>
      <c r="G73" s="116"/>
      <c r="H73" s="116"/>
      <c r="I73" s="116"/>
      <c r="J73" s="117"/>
      <c r="K73" s="116"/>
      <c r="L73" s="116"/>
      <c r="M73" s="116"/>
      <c r="N73" s="116"/>
      <c r="O73" s="116"/>
      <c r="P73" s="116"/>
      <c r="Q73" s="117"/>
      <c r="R73" s="116"/>
      <c r="S73" s="116"/>
      <c r="T73" s="116"/>
      <c r="U73" s="116"/>
      <c r="V73" s="116"/>
      <c r="W73" s="116"/>
      <c r="X73" s="117"/>
    </row>
    <row r="74" spans="1:24" s="28" customFormat="1" ht="12.95" customHeight="1">
      <c r="A74" s="114"/>
      <c r="B74" s="115"/>
      <c r="C74" s="114"/>
      <c r="D74" s="116"/>
      <c r="E74" s="116"/>
      <c r="F74" s="116"/>
      <c r="G74" s="116"/>
      <c r="H74" s="116"/>
      <c r="I74" s="116"/>
      <c r="J74" s="117"/>
      <c r="K74" s="116"/>
      <c r="L74" s="116"/>
      <c r="M74" s="116"/>
      <c r="N74" s="116"/>
      <c r="O74" s="116"/>
      <c r="P74" s="116"/>
      <c r="Q74" s="117"/>
      <c r="R74" s="116"/>
      <c r="S74" s="116"/>
      <c r="T74" s="116"/>
      <c r="U74" s="116"/>
      <c r="V74" s="116"/>
      <c r="W74" s="116"/>
      <c r="X74" s="117"/>
    </row>
    <row r="75" spans="1:24" s="3" customFormat="1" ht="15" customHeight="1">
      <c r="Q75" s="16" t="s">
        <v>42</v>
      </c>
    </row>
    <row r="76" spans="1:24" s="24" customFormat="1" ht="14.1" customHeight="1">
      <c r="A76" s="17" t="s">
        <v>1</v>
      </c>
      <c r="B76" s="18"/>
      <c r="C76" s="19"/>
      <c r="D76" s="20"/>
      <c r="E76" s="18" t="s">
        <v>22</v>
      </c>
      <c r="F76" s="18"/>
      <c r="G76" s="18"/>
      <c r="H76" s="18"/>
      <c r="I76" s="18"/>
      <c r="J76" s="21"/>
      <c r="K76" s="22"/>
      <c r="L76" s="18" t="s">
        <v>23</v>
      </c>
      <c r="M76" s="18"/>
      <c r="N76" s="18"/>
      <c r="O76" s="18"/>
      <c r="P76" s="18"/>
      <c r="Q76" s="23"/>
    </row>
    <row r="77" spans="1:24" s="28" customFormat="1" ht="15" customHeight="1">
      <c r="A77" s="25"/>
      <c r="B77" s="26"/>
      <c r="C77" s="27" t="s">
        <v>2</v>
      </c>
      <c r="D77" s="144" t="s">
        <v>43</v>
      </c>
      <c r="E77" s="148" t="s">
        <v>44</v>
      </c>
      <c r="F77" s="144" t="s">
        <v>45</v>
      </c>
      <c r="G77" s="148" t="s">
        <v>46</v>
      </c>
      <c r="H77" s="144" t="s">
        <v>47</v>
      </c>
      <c r="I77" s="142" t="s">
        <v>48</v>
      </c>
      <c r="J77" s="146" t="s">
        <v>49</v>
      </c>
      <c r="K77" s="150" t="s">
        <v>43</v>
      </c>
      <c r="L77" s="148" t="s">
        <v>44</v>
      </c>
      <c r="M77" s="144" t="s">
        <v>45</v>
      </c>
      <c r="N77" s="148" t="s">
        <v>46</v>
      </c>
      <c r="O77" s="144" t="s">
        <v>47</v>
      </c>
      <c r="P77" s="142" t="s">
        <v>48</v>
      </c>
      <c r="Q77" s="142" t="s">
        <v>49</v>
      </c>
    </row>
    <row r="78" spans="1:24" s="28" customFormat="1" ht="15" customHeight="1">
      <c r="A78" s="29" t="s">
        <v>10</v>
      </c>
      <c r="B78" s="30"/>
      <c r="C78" s="31"/>
      <c r="D78" s="145"/>
      <c r="E78" s="149"/>
      <c r="F78" s="145"/>
      <c r="G78" s="149"/>
      <c r="H78" s="145"/>
      <c r="I78" s="143"/>
      <c r="J78" s="147"/>
      <c r="K78" s="151"/>
      <c r="L78" s="149"/>
      <c r="M78" s="145"/>
      <c r="N78" s="149"/>
      <c r="O78" s="145"/>
      <c r="P78" s="143"/>
      <c r="Q78" s="143"/>
    </row>
    <row r="79" spans="1:24" s="28" customFormat="1" ht="15" customHeight="1">
      <c r="A79" s="32">
        <v>0.29166666666666669</v>
      </c>
      <c r="B79" s="33" t="s">
        <v>18</v>
      </c>
      <c r="C79" s="34">
        <v>0.3125</v>
      </c>
      <c r="D79" s="35">
        <v>1</v>
      </c>
      <c r="E79" s="35">
        <v>9</v>
      </c>
      <c r="F79" s="6">
        <v>90</v>
      </c>
      <c r="G79" s="35">
        <v>2</v>
      </c>
      <c r="H79" s="6">
        <v>0</v>
      </c>
      <c r="I79" s="36">
        <f t="shared" ref="I79:I100" si="12">SUM(E79:H79)</f>
        <v>101</v>
      </c>
      <c r="J79" s="37">
        <f t="shared" ref="J79:J101" si="13">IF(I79=0,0,((G79+H79)/I79*100))</f>
        <v>1.9801980198019802</v>
      </c>
      <c r="K79" s="11">
        <v>0</v>
      </c>
      <c r="L79" s="6">
        <v>15</v>
      </c>
      <c r="M79" s="35">
        <v>127</v>
      </c>
      <c r="N79" s="35">
        <v>2</v>
      </c>
      <c r="O79" s="35">
        <v>0</v>
      </c>
      <c r="P79" s="36">
        <f t="shared" ref="P79:P100" si="14">SUM(L79:O79)</f>
        <v>144</v>
      </c>
      <c r="Q79" s="38">
        <f t="shared" ref="Q79:Q101" si="15">IF(P79=0,0,((N79+O79)/P79*100))</f>
        <v>1.3888888888888888</v>
      </c>
    </row>
    <row r="80" spans="1:24" s="28" customFormat="1" ht="15" customHeight="1">
      <c r="A80" s="39">
        <v>0.3125</v>
      </c>
      <c r="B80" s="40" t="s">
        <v>18</v>
      </c>
      <c r="C80" s="41">
        <v>0.33333333333333331</v>
      </c>
      <c r="D80" s="42">
        <v>1</v>
      </c>
      <c r="E80" s="42">
        <v>11</v>
      </c>
      <c r="F80" s="2">
        <v>83</v>
      </c>
      <c r="G80" s="42">
        <v>2</v>
      </c>
      <c r="H80" s="2">
        <v>0</v>
      </c>
      <c r="I80" s="43">
        <f t="shared" si="12"/>
        <v>96</v>
      </c>
      <c r="J80" s="44">
        <f t="shared" si="13"/>
        <v>2.083333333333333</v>
      </c>
      <c r="K80" s="45">
        <v>5</v>
      </c>
      <c r="L80" s="2">
        <v>26</v>
      </c>
      <c r="M80" s="42">
        <v>276</v>
      </c>
      <c r="N80" s="42">
        <v>5</v>
      </c>
      <c r="O80" s="42">
        <v>1</v>
      </c>
      <c r="P80" s="43">
        <f t="shared" si="14"/>
        <v>308</v>
      </c>
      <c r="Q80" s="46">
        <f t="shared" si="15"/>
        <v>1.948051948051948</v>
      </c>
    </row>
    <row r="81" spans="1:17" s="28" customFormat="1" ht="15" customHeight="1">
      <c r="A81" s="47"/>
      <c r="B81" s="48" t="s">
        <v>19</v>
      </c>
      <c r="C81" s="49"/>
      <c r="D81" s="50">
        <f>SUM(D79:D80)</f>
        <v>2</v>
      </c>
      <c r="E81" s="50">
        <f>SUM(E79:E80)</f>
        <v>20</v>
      </c>
      <c r="F81" s="51">
        <f>SUM(F79:F80)</f>
        <v>173</v>
      </c>
      <c r="G81" s="50">
        <f>SUM(G79:G80)</f>
        <v>4</v>
      </c>
      <c r="H81" s="51">
        <f>SUM(H79:H80)</f>
        <v>0</v>
      </c>
      <c r="I81" s="52">
        <f t="shared" si="12"/>
        <v>197</v>
      </c>
      <c r="J81" s="53">
        <f t="shared" si="13"/>
        <v>2.030456852791878</v>
      </c>
      <c r="K81" s="54">
        <f>SUM(K79:K80)</f>
        <v>5</v>
      </c>
      <c r="L81" s="51">
        <f>SUM(L79:L80)</f>
        <v>41</v>
      </c>
      <c r="M81" s="50">
        <f>SUM(M79:M80)</f>
        <v>403</v>
      </c>
      <c r="N81" s="50">
        <f>SUM(N79:N80)</f>
        <v>7</v>
      </c>
      <c r="O81" s="50">
        <f>SUM(O79:O80)</f>
        <v>1</v>
      </c>
      <c r="P81" s="52">
        <f t="shared" si="14"/>
        <v>452</v>
      </c>
      <c r="Q81" s="55">
        <f t="shared" si="15"/>
        <v>1.7699115044247788</v>
      </c>
    </row>
    <row r="82" spans="1:17" s="28" customFormat="1" ht="15" customHeight="1">
      <c r="A82" s="56">
        <v>0.33333333333333331</v>
      </c>
      <c r="B82" s="57" t="s">
        <v>18</v>
      </c>
      <c r="C82" s="58">
        <v>0.35416666666666669</v>
      </c>
      <c r="D82" s="9">
        <v>3</v>
      </c>
      <c r="E82" s="9">
        <v>22</v>
      </c>
      <c r="F82" s="10">
        <v>82</v>
      </c>
      <c r="G82" s="9">
        <v>5</v>
      </c>
      <c r="H82" s="10">
        <v>1</v>
      </c>
      <c r="I82" s="59">
        <f t="shared" si="12"/>
        <v>110</v>
      </c>
      <c r="J82" s="60">
        <f t="shared" si="13"/>
        <v>5.4545454545454541</v>
      </c>
      <c r="K82" s="61">
        <v>9</v>
      </c>
      <c r="L82" s="10">
        <v>26</v>
      </c>
      <c r="M82" s="9">
        <v>207</v>
      </c>
      <c r="N82" s="9">
        <v>18</v>
      </c>
      <c r="O82" s="9">
        <v>1</v>
      </c>
      <c r="P82" s="59">
        <f t="shared" si="14"/>
        <v>252</v>
      </c>
      <c r="Q82" s="62">
        <f t="shared" si="15"/>
        <v>7.5396825396825395</v>
      </c>
    </row>
    <row r="83" spans="1:17" s="28" customFormat="1" ht="15" customHeight="1">
      <c r="A83" s="63">
        <v>0.35416666666666669</v>
      </c>
      <c r="B83" s="64" t="s">
        <v>18</v>
      </c>
      <c r="C83" s="65">
        <v>0.375</v>
      </c>
      <c r="D83" s="1">
        <v>0</v>
      </c>
      <c r="E83" s="1">
        <v>17</v>
      </c>
      <c r="F83" s="7">
        <v>60</v>
      </c>
      <c r="G83" s="1">
        <v>2</v>
      </c>
      <c r="H83" s="7">
        <v>1</v>
      </c>
      <c r="I83" s="66">
        <f t="shared" si="12"/>
        <v>80</v>
      </c>
      <c r="J83" s="67">
        <f t="shared" si="13"/>
        <v>3.75</v>
      </c>
      <c r="K83" s="68">
        <v>2</v>
      </c>
      <c r="L83" s="7">
        <v>24</v>
      </c>
      <c r="M83" s="1">
        <v>143</v>
      </c>
      <c r="N83" s="1">
        <v>15</v>
      </c>
      <c r="O83" s="1">
        <v>2</v>
      </c>
      <c r="P83" s="66">
        <f t="shared" si="14"/>
        <v>184</v>
      </c>
      <c r="Q83" s="69">
        <f t="shared" si="15"/>
        <v>9.2391304347826075</v>
      </c>
    </row>
    <row r="84" spans="1:17" s="28" customFormat="1" ht="15" customHeight="1">
      <c r="A84" s="47"/>
      <c r="B84" s="48" t="s">
        <v>19</v>
      </c>
      <c r="C84" s="49"/>
      <c r="D84" s="50">
        <f>SUM(D82:D83)</f>
        <v>3</v>
      </c>
      <c r="E84" s="50">
        <f>SUM(E82:E83)</f>
        <v>39</v>
      </c>
      <c r="F84" s="51">
        <f>SUM(F82:F83)</f>
        <v>142</v>
      </c>
      <c r="G84" s="50">
        <f>SUM(G82:G83)</f>
        <v>7</v>
      </c>
      <c r="H84" s="51">
        <f>SUM(H82:H83)</f>
        <v>2</v>
      </c>
      <c r="I84" s="52">
        <f t="shared" si="12"/>
        <v>190</v>
      </c>
      <c r="J84" s="53">
        <f t="shared" si="13"/>
        <v>4.7368421052631584</v>
      </c>
      <c r="K84" s="54">
        <f>SUM(K82:K83)</f>
        <v>11</v>
      </c>
      <c r="L84" s="51">
        <f>SUM(L82:L83)</f>
        <v>50</v>
      </c>
      <c r="M84" s="50">
        <f>SUM(M82:M83)</f>
        <v>350</v>
      </c>
      <c r="N84" s="50">
        <f>SUM(N82:N83)</f>
        <v>33</v>
      </c>
      <c r="O84" s="50">
        <f>SUM(O82:O83)</f>
        <v>3</v>
      </c>
      <c r="P84" s="52">
        <f t="shared" si="14"/>
        <v>436</v>
      </c>
      <c r="Q84" s="55">
        <f t="shared" si="15"/>
        <v>8.2568807339449553</v>
      </c>
    </row>
    <row r="85" spans="1:17" s="28" customFormat="1" ht="15" customHeight="1">
      <c r="A85" s="70">
        <v>0.375</v>
      </c>
      <c r="B85" s="71" t="s">
        <v>18</v>
      </c>
      <c r="C85" s="72">
        <v>0.41666666666666669</v>
      </c>
      <c r="D85" s="73">
        <v>3</v>
      </c>
      <c r="E85" s="73">
        <v>32</v>
      </c>
      <c r="F85" s="74">
        <v>129</v>
      </c>
      <c r="G85" s="73">
        <v>11</v>
      </c>
      <c r="H85" s="74">
        <v>4</v>
      </c>
      <c r="I85" s="75">
        <f t="shared" si="12"/>
        <v>176</v>
      </c>
      <c r="J85" s="76">
        <f t="shared" si="13"/>
        <v>8.5227272727272716</v>
      </c>
      <c r="K85" s="77">
        <v>5</v>
      </c>
      <c r="L85" s="74">
        <v>45</v>
      </c>
      <c r="M85" s="73">
        <v>216</v>
      </c>
      <c r="N85" s="73">
        <v>11</v>
      </c>
      <c r="O85" s="73">
        <v>2</v>
      </c>
      <c r="P85" s="75">
        <f t="shared" si="14"/>
        <v>274</v>
      </c>
      <c r="Q85" s="78">
        <f t="shared" si="15"/>
        <v>4.7445255474452548</v>
      </c>
    </row>
    <row r="86" spans="1:17" s="28" customFormat="1" ht="15" customHeight="1">
      <c r="A86" s="79">
        <v>0.41666666666666669</v>
      </c>
      <c r="B86" s="80" t="s">
        <v>18</v>
      </c>
      <c r="C86" s="81">
        <v>0.45833333333333331</v>
      </c>
      <c r="D86" s="8">
        <v>3</v>
      </c>
      <c r="E86" s="8">
        <v>33</v>
      </c>
      <c r="F86" s="82">
        <v>135</v>
      </c>
      <c r="G86" s="8">
        <v>17</v>
      </c>
      <c r="H86" s="82">
        <v>1</v>
      </c>
      <c r="I86" s="83">
        <f t="shared" si="12"/>
        <v>186</v>
      </c>
      <c r="J86" s="84">
        <f t="shared" si="13"/>
        <v>9.67741935483871</v>
      </c>
      <c r="K86" s="85">
        <v>4</v>
      </c>
      <c r="L86" s="82">
        <v>47</v>
      </c>
      <c r="M86" s="8">
        <v>224</v>
      </c>
      <c r="N86" s="8">
        <v>13</v>
      </c>
      <c r="O86" s="8">
        <v>0</v>
      </c>
      <c r="P86" s="83">
        <f t="shared" si="14"/>
        <v>284</v>
      </c>
      <c r="Q86" s="86">
        <f t="shared" si="15"/>
        <v>4.5774647887323949</v>
      </c>
    </row>
    <row r="87" spans="1:17" s="28" customFormat="1" ht="15" customHeight="1">
      <c r="A87" s="79">
        <v>0.45833333333333331</v>
      </c>
      <c r="B87" s="80" t="s">
        <v>18</v>
      </c>
      <c r="C87" s="81">
        <v>0.5</v>
      </c>
      <c r="D87" s="8">
        <v>0</v>
      </c>
      <c r="E87" s="8">
        <v>25</v>
      </c>
      <c r="F87" s="82">
        <v>133</v>
      </c>
      <c r="G87" s="8">
        <v>18</v>
      </c>
      <c r="H87" s="82">
        <v>0</v>
      </c>
      <c r="I87" s="83">
        <f t="shared" si="12"/>
        <v>176</v>
      </c>
      <c r="J87" s="84">
        <f t="shared" si="13"/>
        <v>10.227272727272728</v>
      </c>
      <c r="K87" s="85">
        <v>3</v>
      </c>
      <c r="L87" s="82">
        <v>54</v>
      </c>
      <c r="M87" s="8">
        <v>248</v>
      </c>
      <c r="N87" s="8">
        <v>12</v>
      </c>
      <c r="O87" s="8">
        <v>4</v>
      </c>
      <c r="P87" s="83">
        <f t="shared" si="14"/>
        <v>318</v>
      </c>
      <c r="Q87" s="86">
        <f t="shared" si="15"/>
        <v>5.0314465408805038</v>
      </c>
    </row>
    <row r="88" spans="1:17" s="28" customFormat="1" ht="15" customHeight="1">
      <c r="A88" s="79">
        <v>0.5</v>
      </c>
      <c r="B88" s="80" t="s">
        <v>18</v>
      </c>
      <c r="C88" s="81">
        <v>0.54166666666666663</v>
      </c>
      <c r="D88" s="8">
        <v>1</v>
      </c>
      <c r="E88" s="8">
        <v>17</v>
      </c>
      <c r="F88" s="82">
        <v>118</v>
      </c>
      <c r="G88" s="8">
        <v>9</v>
      </c>
      <c r="H88" s="82">
        <v>1</v>
      </c>
      <c r="I88" s="83">
        <f t="shared" si="12"/>
        <v>145</v>
      </c>
      <c r="J88" s="84">
        <f t="shared" si="13"/>
        <v>6.8965517241379306</v>
      </c>
      <c r="K88" s="85">
        <v>7</v>
      </c>
      <c r="L88" s="82">
        <v>39</v>
      </c>
      <c r="M88" s="8">
        <v>228</v>
      </c>
      <c r="N88" s="8">
        <v>5</v>
      </c>
      <c r="O88" s="8">
        <v>1</v>
      </c>
      <c r="P88" s="83">
        <f t="shared" si="14"/>
        <v>273</v>
      </c>
      <c r="Q88" s="86">
        <f t="shared" si="15"/>
        <v>2.197802197802198</v>
      </c>
    </row>
    <row r="89" spans="1:17" s="28" customFormat="1" ht="15" customHeight="1">
      <c r="A89" s="79">
        <v>0.54166666666666663</v>
      </c>
      <c r="B89" s="80" t="s">
        <v>18</v>
      </c>
      <c r="C89" s="81">
        <v>0.58333333333333337</v>
      </c>
      <c r="D89" s="8">
        <v>1</v>
      </c>
      <c r="E89" s="8">
        <v>23</v>
      </c>
      <c r="F89" s="82">
        <v>140</v>
      </c>
      <c r="G89" s="8">
        <v>15</v>
      </c>
      <c r="H89" s="82">
        <v>4</v>
      </c>
      <c r="I89" s="83">
        <f t="shared" si="12"/>
        <v>182</v>
      </c>
      <c r="J89" s="84">
        <f t="shared" si="13"/>
        <v>10.43956043956044</v>
      </c>
      <c r="K89" s="85">
        <v>2</v>
      </c>
      <c r="L89" s="82">
        <v>40</v>
      </c>
      <c r="M89" s="8">
        <v>217</v>
      </c>
      <c r="N89" s="8">
        <v>14</v>
      </c>
      <c r="O89" s="8">
        <v>0</v>
      </c>
      <c r="P89" s="83">
        <f t="shared" si="14"/>
        <v>271</v>
      </c>
      <c r="Q89" s="86">
        <f t="shared" si="15"/>
        <v>5.1660516605166054</v>
      </c>
    </row>
    <row r="90" spans="1:17" s="28" customFormat="1" ht="15" customHeight="1">
      <c r="A90" s="79">
        <v>0.58333333333333337</v>
      </c>
      <c r="B90" s="80" t="s">
        <v>18</v>
      </c>
      <c r="C90" s="81">
        <v>0.625</v>
      </c>
      <c r="D90" s="8">
        <v>2</v>
      </c>
      <c r="E90" s="8">
        <v>26</v>
      </c>
      <c r="F90" s="82">
        <v>153</v>
      </c>
      <c r="G90" s="8">
        <v>10</v>
      </c>
      <c r="H90" s="82">
        <v>3</v>
      </c>
      <c r="I90" s="83">
        <f t="shared" si="12"/>
        <v>192</v>
      </c>
      <c r="J90" s="84">
        <f t="shared" si="13"/>
        <v>6.770833333333333</v>
      </c>
      <c r="K90" s="85">
        <v>3</v>
      </c>
      <c r="L90" s="82">
        <v>37</v>
      </c>
      <c r="M90" s="8">
        <v>227</v>
      </c>
      <c r="N90" s="8">
        <v>16</v>
      </c>
      <c r="O90" s="8">
        <v>4</v>
      </c>
      <c r="P90" s="83">
        <f t="shared" si="14"/>
        <v>284</v>
      </c>
      <c r="Q90" s="86">
        <f t="shared" si="15"/>
        <v>7.042253521126761</v>
      </c>
    </row>
    <row r="91" spans="1:17" s="28" customFormat="1" ht="15" customHeight="1">
      <c r="A91" s="87">
        <v>0.625</v>
      </c>
      <c r="B91" s="88" t="s">
        <v>18</v>
      </c>
      <c r="C91" s="89">
        <v>0.66666666666666663</v>
      </c>
      <c r="D91" s="90">
        <v>1</v>
      </c>
      <c r="E91" s="90">
        <v>27</v>
      </c>
      <c r="F91" s="91">
        <v>174</v>
      </c>
      <c r="G91" s="90">
        <v>7</v>
      </c>
      <c r="H91" s="91">
        <v>2</v>
      </c>
      <c r="I91" s="92">
        <f t="shared" si="12"/>
        <v>210</v>
      </c>
      <c r="J91" s="93">
        <f t="shared" si="13"/>
        <v>4.2857142857142856</v>
      </c>
      <c r="K91" s="94">
        <v>2</v>
      </c>
      <c r="L91" s="91">
        <v>59</v>
      </c>
      <c r="M91" s="90">
        <v>255</v>
      </c>
      <c r="N91" s="90">
        <v>12</v>
      </c>
      <c r="O91" s="90">
        <v>5</v>
      </c>
      <c r="P91" s="92">
        <f t="shared" si="14"/>
        <v>331</v>
      </c>
      <c r="Q91" s="95">
        <f t="shared" si="15"/>
        <v>5.1359516616314203</v>
      </c>
    </row>
    <row r="92" spans="1:17" s="28" customFormat="1" ht="15" customHeight="1">
      <c r="A92" s="32">
        <v>0.66666666666666663</v>
      </c>
      <c r="B92" s="33" t="s">
        <v>18</v>
      </c>
      <c r="C92" s="34">
        <v>0.6875</v>
      </c>
      <c r="D92" s="35">
        <v>1</v>
      </c>
      <c r="E92" s="35">
        <v>18</v>
      </c>
      <c r="F92" s="6">
        <v>99</v>
      </c>
      <c r="G92" s="35">
        <v>2</v>
      </c>
      <c r="H92" s="6">
        <v>0</v>
      </c>
      <c r="I92" s="36">
        <f t="shared" si="12"/>
        <v>119</v>
      </c>
      <c r="J92" s="37">
        <f t="shared" si="13"/>
        <v>1.680672268907563</v>
      </c>
      <c r="K92" s="11">
        <v>1</v>
      </c>
      <c r="L92" s="6">
        <v>31</v>
      </c>
      <c r="M92" s="35">
        <v>122</v>
      </c>
      <c r="N92" s="35">
        <v>3</v>
      </c>
      <c r="O92" s="35">
        <v>1</v>
      </c>
      <c r="P92" s="36">
        <f t="shared" si="14"/>
        <v>157</v>
      </c>
      <c r="Q92" s="38">
        <f t="shared" si="15"/>
        <v>2.547770700636943</v>
      </c>
    </row>
    <row r="93" spans="1:17" s="28" customFormat="1" ht="15" customHeight="1">
      <c r="A93" s="96">
        <v>0.6875</v>
      </c>
      <c r="B93" s="97" t="s">
        <v>18</v>
      </c>
      <c r="C93" s="98">
        <v>0.70833333333333337</v>
      </c>
      <c r="D93" s="99">
        <v>1</v>
      </c>
      <c r="E93" s="99">
        <v>18</v>
      </c>
      <c r="F93" s="5">
        <v>83</v>
      </c>
      <c r="G93" s="99">
        <v>4</v>
      </c>
      <c r="H93" s="5">
        <v>0</v>
      </c>
      <c r="I93" s="100">
        <f t="shared" si="12"/>
        <v>105</v>
      </c>
      <c r="J93" s="101">
        <f t="shared" si="13"/>
        <v>3.8095238095238098</v>
      </c>
      <c r="K93" s="102">
        <v>2</v>
      </c>
      <c r="L93" s="5">
        <v>33</v>
      </c>
      <c r="M93" s="99">
        <v>147</v>
      </c>
      <c r="N93" s="99">
        <v>3</v>
      </c>
      <c r="O93" s="99">
        <v>0</v>
      </c>
      <c r="P93" s="100">
        <f t="shared" si="14"/>
        <v>183</v>
      </c>
      <c r="Q93" s="103">
        <f t="shared" si="15"/>
        <v>1.639344262295082</v>
      </c>
    </row>
    <row r="94" spans="1:17" s="28" customFormat="1" ht="15" customHeight="1">
      <c r="A94" s="47"/>
      <c r="B94" s="48" t="s">
        <v>19</v>
      </c>
      <c r="C94" s="49"/>
      <c r="D94" s="50">
        <f>SUM(D92:D93)</f>
        <v>2</v>
      </c>
      <c r="E94" s="50">
        <f>SUM(E92:E93)</f>
        <v>36</v>
      </c>
      <c r="F94" s="51">
        <f>SUM(F92:F93)</f>
        <v>182</v>
      </c>
      <c r="G94" s="50">
        <f>SUM(G92:G93)</f>
        <v>6</v>
      </c>
      <c r="H94" s="51">
        <f>SUM(H92:H93)</f>
        <v>0</v>
      </c>
      <c r="I94" s="52">
        <f t="shared" si="12"/>
        <v>224</v>
      </c>
      <c r="J94" s="53">
        <f t="shared" si="13"/>
        <v>2.6785714285714284</v>
      </c>
      <c r="K94" s="54">
        <f>SUM(K92:K93)</f>
        <v>3</v>
      </c>
      <c r="L94" s="51">
        <f>SUM(L92:L93)</f>
        <v>64</v>
      </c>
      <c r="M94" s="50">
        <f>SUM(M92:M93)</f>
        <v>269</v>
      </c>
      <c r="N94" s="50">
        <f>SUM(N92:N93)</f>
        <v>6</v>
      </c>
      <c r="O94" s="50">
        <f>SUM(O92:O93)</f>
        <v>1</v>
      </c>
      <c r="P94" s="52">
        <f t="shared" si="14"/>
        <v>340</v>
      </c>
      <c r="Q94" s="55">
        <f t="shared" si="15"/>
        <v>2.0588235294117645</v>
      </c>
    </row>
    <row r="95" spans="1:17" s="28" customFormat="1" ht="15" customHeight="1">
      <c r="A95" s="63">
        <v>0.70833333333333337</v>
      </c>
      <c r="B95" s="64" t="s">
        <v>18</v>
      </c>
      <c r="C95" s="65">
        <v>0.72916666666666663</v>
      </c>
      <c r="D95" s="1">
        <v>3</v>
      </c>
      <c r="E95" s="1">
        <v>13</v>
      </c>
      <c r="F95" s="7">
        <v>112</v>
      </c>
      <c r="G95" s="1">
        <v>2</v>
      </c>
      <c r="H95" s="7">
        <v>0</v>
      </c>
      <c r="I95" s="66">
        <f t="shared" si="12"/>
        <v>127</v>
      </c>
      <c r="J95" s="67">
        <f t="shared" si="13"/>
        <v>1.5748031496062991</v>
      </c>
      <c r="K95" s="68">
        <v>7</v>
      </c>
      <c r="L95" s="7">
        <v>25</v>
      </c>
      <c r="M95" s="1">
        <v>184</v>
      </c>
      <c r="N95" s="1">
        <v>3</v>
      </c>
      <c r="O95" s="1">
        <v>1</v>
      </c>
      <c r="P95" s="66">
        <f t="shared" si="14"/>
        <v>213</v>
      </c>
      <c r="Q95" s="69">
        <f t="shared" si="15"/>
        <v>1.8779342723004695</v>
      </c>
    </row>
    <row r="96" spans="1:17" s="28" customFormat="1" ht="15" customHeight="1">
      <c r="A96" s="63">
        <v>0.72916666666666663</v>
      </c>
      <c r="B96" s="64" t="s">
        <v>18</v>
      </c>
      <c r="C96" s="65">
        <v>0.75</v>
      </c>
      <c r="D96" s="1">
        <v>3</v>
      </c>
      <c r="E96" s="1">
        <v>9</v>
      </c>
      <c r="F96" s="7">
        <v>105</v>
      </c>
      <c r="G96" s="1">
        <v>0</v>
      </c>
      <c r="H96" s="7">
        <v>0</v>
      </c>
      <c r="I96" s="66">
        <f t="shared" si="12"/>
        <v>114</v>
      </c>
      <c r="J96" s="67">
        <f t="shared" si="13"/>
        <v>0</v>
      </c>
      <c r="K96" s="68">
        <v>6</v>
      </c>
      <c r="L96" s="7">
        <v>29</v>
      </c>
      <c r="M96" s="1">
        <v>226</v>
      </c>
      <c r="N96" s="1">
        <v>7</v>
      </c>
      <c r="O96" s="1">
        <v>0</v>
      </c>
      <c r="P96" s="66">
        <f t="shared" si="14"/>
        <v>262</v>
      </c>
      <c r="Q96" s="69">
        <f t="shared" si="15"/>
        <v>2.6717557251908395</v>
      </c>
    </row>
    <row r="97" spans="1:17" s="28" customFormat="1" ht="15" customHeight="1">
      <c r="A97" s="47"/>
      <c r="B97" s="48" t="s">
        <v>19</v>
      </c>
      <c r="C97" s="49"/>
      <c r="D97" s="50">
        <f>SUM(D95:D96)</f>
        <v>6</v>
      </c>
      <c r="E97" s="50">
        <f>SUM(E95:E96)</f>
        <v>22</v>
      </c>
      <c r="F97" s="51">
        <f>SUM(F95:F96)</f>
        <v>217</v>
      </c>
      <c r="G97" s="50">
        <f>SUM(G95:G96)</f>
        <v>2</v>
      </c>
      <c r="H97" s="51">
        <f>SUM(H95:H96)</f>
        <v>0</v>
      </c>
      <c r="I97" s="52">
        <f t="shared" si="12"/>
        <v>241</v>
      </c>
      <c r="J97" s="53">
        <f t="shared" si="13"/>
        <v>0.82987551867219922</v>
      </c>
      <c r="K97" s="54">
        <f>SUM(K95:K96)</f>
        <v>13</v>
      </c>
      <c r="L97" s="51">
        <f>SUM(L95:L96)</f>
        <v>54</v>
      </c>
      <c r="M97" s="50">
        <f>SUM(M95:M96)</f>
        <v>410</v>
      </c>
      <c r="N97" s="50">
        <f>SUM(N95:N96)</f>
        <v>10</v>
      </c>
      <c r="O97" s="50">
        <f>SUM(O95:O96)</f>
        <v>1</v>
      </c>
      <c r="P97" s="52">
        <f t="shared" si="14"/>
        <v>475</v>
      </c>
      <c r="Q97" s="55">
        <f t="shared" si="15"/>
        <v>2.3157894736842106</v>
      </c>
    </row>
    <row r="98" spans="1:17" s="28" customFormat="1" ht="15" customHeight="1">
      <c r="A98" s="63">
        <v>0.75</v>
      </c>
      <c r="B98" s="64" t="s">
        <v>18</v>
      </c>
      <c r="C98" s="65">
        <v>0.77083333333333337</v>
      </c>
      <c r="D98" s="1">
        <v>2</v>
      </c>
      <c r="E98" s="1">
        <v>14</v>
      </c>
      <c r="F98" s="7">
        <v>105</v>
      </c>
      <c r="G98" s="1">
        <v>1</v>
      </c>
      <c r="H98" s="7">
        <v>0</v>
      </c>
      <c r="I98" s="66">
        <f t="shared" si="12"/>
        <v>120</v>
      </c>
      <c r="J98" s="67">
        <f t="shared" si="13"/>
        <v>0.83333333333333337</v>
      </c>
      <c r="K98" s="68">
        <v>7</v>
      </c>
      <c r="L98" s="7">
        <v>10</v>
      </c>
      <c r="M98" s="1">
        <v>222</v>
      </c>
      <c r="N98" s="1">
        <v>1</v>
      </c>
      <c r="O98" s="1">
        <v>2</v>
      </c>
      <c r="P98" s="66">
        <f t="shared" si="14"/>
        <v>235</v>
      </c>
      <c r="Q98" s="69">
        <f t="shared" si="15"/>
        <v>1.2765957446808509</v>
      </c>
    </row>
    <row r="99" spans="1:17" s="28" customFormat="1" ht="15" customHeight="1">
      <c r="A99" s="96">
        <v>0.77083333333333337</v>
      </c>
      <c r="B99" s="97" t="s">
        <v>18</v>
      </c>
      <c r="C99" s="98">
        <v>0.79166666666666663</v>
      </c>
      <c r="D99" s="99">
        <v>1</v>
      </c>
      <c r="E99" s="99">
        <v>8</v>
      </c>
      <c r="F99" s="5">
        <v>102</v>
      </c>
      <c r="G99" s="99">
        <v>1</v>
      </c>
      <c r="H99" s="5">
        <v>3</v>
      </c>
      <c r="I99" s="100">
        <f t="shared" si="12"/>
        <v>114</v>
      </c>
      <c r="J99" s="101">
        <f t="shared" si="13"/>
        <v>3.5087719298245612</v>
      </c>
      <c r="K99" s="102">
        <v>7</v>
      </c>
      <c r="L99" s="5">
        <v>16</v>
      </c>
      <c r="M99" s="99">
        <v>239</v>
      </c>
      <c r="N99" s="99">
        <v>6</v>
      </c>
      <c r="O99" s="99">
        <v>1</v>
      </c>
      <c r="P99" s="100">
        <f t="shared" si="14"/>
        <v>262</v>
      </c>
      <c r="Q99" s="103">
        <f t="shared" si="15"/>
        <v>2.6717557251908395</v>
      </c>
    </row>
    <row r="100" spans="1:17" s="28" customFormat="1" ht="15" customHeight="1" thickBot="1">
      <c r="A100" s="47"/>
      <c r="B100" s="48" t="s">
        <v>19</v>
      </c>
      <c r="C100" s="49"/>
      <c r="D100" s="50">
        <f>SUM(D98:D99)</f>
        <v>3</v>
      </c>
      <c r="E100" s="50">
        <f>SUM(E98:E99)</f>
        <v>22</v>
      </c>
      <c r="F100" s="51">
        <f>SUM(F98:F99)</f>
        <v>207</v>
      </c>
      <c r="G100" s="50">
        <f>SUM(G98:G99)</f>
        <v>2</v>
      </c>
      <c r="H100" s="51">
        <f>SUM(H98:H99)</f>
        <v>3</v>
      </c>
      <c r="I100" s="52">
        <f t="shared" si="12"/>
        <v>234</v>
      </c>
      <c r="J100" s="53">
        <f t="shared" si="13"/>
        <v>2.1367521367521367</v>
      </c>
      <c r="K100" s="54">
        <f>SUM(K98:K99)</f>
        <v>14</v>
      </c>
      <c r="L100" s="51">
        <f>SUM(L98:L99)</f>
        <v>26</v>
      </c>
      <c r="M100" s="50">
        <f>SUM(M98:M99)</f>
        <v>461</v>
      </c>
      <c r="N100" s="50">
        <f>SUM(N98:N99)</f>
        <v>7</v>
      </c>
      <c r="O100" s="50">
        <f>SUM(O98:O99)</f>
        <v>3</v>
      </c>
      <c r="P100" s="52">
        <f t="shared" si="14"/>
        <v>497</v>
      </c>
      <c r="Q100" s="55">
        <f t="shared" si="15"/>
        <v>2.0120724346076457</v>
      </c>
    </row>
    <row r="101" spans="1:17" s="28" customFormat="1" ht="15" customHeight="1" thickTop="1">
      <c r="A101" s="104"/>
      <c r="B101" s="105" t="s">
        <v>12</v>
      </c>
      <c r="C101" s="106"/>
      <c r="D101" s="107">
        <f t="shared" ref="D101:I101" si="16">+D81+D84+SUM(D85:D91)+D94+D97+D100</f>
        <v>27</v>
      </c>
      <c r="E101" s="107">
        <f t="shared" si="16"/>
        <v>322</v>
      </c>
      <c r="F101" s="108">
        <f t="shared" si="16"/>
        <v>1903</v>
      </c>
      <c r="G101" s="107">
        <f t="shared" si="16"/>
        <v>108</v>
      </c>
      <c r="H101" s="108">
        <f t="shared" si="16"/>
        <v>20</v>
      </c>
      <c r="I101" s="109">
        <f t="shared" si="16"/>
        <v>2353</v>
      </c>
      <c r="J101" s="110">
        <f t="shared" si="13"/>
        <v>5.439864003399915</v>
      </c>
      <c r="K101" s="111">
        <f t="shared" ref="K101:P101" si="17">+K81+K84+SUM(K85:K91)+K94+K97+K100</f>
        <v>72</v>
      </c>
      <c r="L101" s="108">
        <f t="shared" si="17"/>
        <v>556</v>
      </c>
      <c r="M101" s="107">
        <f t="shared" si="17"/>
        <v>3508</v>
      </c>
      <c r="N101" s="107">
        <f t="shared" si="17"/>
        <v>146</v>
      </c>
      <c r="O101" s="107">
        <f t="shared" si="17"/>
        <v>25</v>
      </c>
      <c r="P101" s="109">
        <f t="shared" si="17"/>
        <v>4235</v>
      </c>
      <c r="Q101" s="112">
        <f t="shared" si="15"/>
        <v>4.0377804014167653</v>
      </c>
    </row>
    <row r="102" spans="1:17" ht="12.95" customHeight="1"/>
    <row r="103" spans="1:17" ht="12.95" customHeight="1"/>
    <row r="104" spans="1:17" ht="12.95" customHeight="1"/>
    <row r="105" spans="1:17" s="3" customFormat="1" ht="15" customHeight="1">
      <c r="Q105" s="16" t="s">
        <v>42</v>
      </c>
    </row>
    <row r="106" spans="1:17" s="24" customFormat="1" ht="14.1" customHeight="1">
      <c r="A106" s="17" t="s">
        <v>1</v>
      </c>
      <c r="B106" s="18"/>
      <c r="C106" s="19"/>
      <c r="D106" s="20"/>
      <c r="E106" s="18" t="s">
        <v>11</v>
      </c>
      <c r="F106" s="18"/>
      <c r="G106" s="18"/>
      <c r="H106" s="18"/>
      <c r="I106" s="18"/>
      <c r="J106" s="21"/>
      <c r="K106" s="22"/>
      <c r="L106" s="18" t="s">
        <v>24</v>
      </c>
      <c r="M106" s="18"/>
      <c r="N106" s="18"/>
      <c r="O106" s="18"/>
      <c r="P106" s="18"/>
      <c r="Q106" s="23"/>
    </row>
    <row r="107" spans="1:17" s="28" customFormat="1" ht="15" customHeight="1">
      <c r="A107" s="25"/>
      <c r="B107" s="26"/>
      <c r="C107" s="27" t="s">
        <v>2</v>
      </c>
      <c r="D107" s="144" t="s">
        <v>43</v>
      </c>
      <c r="E107" s="148" t="s">
        <v>44</v>
      </c>
      <c r="F107" s="144" t="s">
        <v>45</v>
      </c>
      <c r="G107" s="148" t="s">
        <v>46</v>
      </c>
      <c r="H107" s="144" t="s">
        <v>47</v>
      </c>
      <c r="I107" s="142" t="s">
        <v>48</v>
      </c>
      <c r="J107" s="146" t="s">
        <v>49</v>
      </c>
      <c r="K107" s="144" t="s">
        <v>43</v>
      </c>
      <c r="L107" s="148" t="s">
        <v>44</v>
      </c>
      <c r="M107" s="144" t="s">
        <v>45</v>
      </c>
      <c r="N107" s="148" t="s">
        <v>46</v>
      </c>
      <c r="O107" s="144" t="s">
        <v>47</v>
      </c>
      <c r="P107" s="142" t="s">
        <v>48</v>
      </c>
      <c r="Q107" s="142" t="s">
        <v>49</v>
      </c>
    </row>
    <row r="108" spans="1:17" s="28" customFormat="1" ht="15" customHeight="1">
      <c r="A108" s="29" t="s">
        <v>10</v>
      </c>
      <c r="B108" s="30"/>
      <c r="C108" s="31"/>
      <c r="D108" s="145"/>
      <c r="E108" s="149"/>
      <c r="F108" s="145"/>
      <c r="G108" s="149"/>
      <c r="H108" s="145"/>
      <c r="I108" s="143"/>
      <c r="J108" s="147"/>
      <c r="K108" s="145"/>
      <c r="L108" s="149"/>
      <c r="M108" s="145"/>
      <c r="N108" s="149"/>
      <c r="O108" s="145"/>
      <c r="P108" s="143"/>
      <c r="Q108" s="143"/>
    </row>
    <row r="109" spans="1:17" s="28" customFormat="1" ht="15" customHeight="1">
      <c r="A109" s="32">
        <v>0.29166666666666669</v>
      </c>
      <c r="B109" s="33" t="s">
        <v>18</v>
      </c>
      <c r="C109" s="34">
        <v>0.3125</v>
      </c>
      <c r="D109" s="35">
        <v>0</v>
      </c>
      <c r="E109" s="35">
        <v>4</v>
      </c>
      <c r="F109" s="6">
        <v>62</v>
      </c>
      <c r="G109" s="35">
        <v>8</v>
      </c>
      <c r="H109" s="6">
        <v>0</v>
      </c>
      <c r="I109" s="36">
        <f t="shared" ref="I109:I130" si="18">SUM(E109:H109)</f>
        <v>74</v>
      </c>
      <c r="J109" s="37">
        <f t="shared" ref="J109:J131" si="19">IF(I109=0,0,((G109+H109)/I109*100))</f>
        <v>10.810810810810811</v>
      </c>
      <c r="K109" s="11">
        <v>2</v>
      </c>
      <c r="L109" s="6">
        <v>4</v>
      </c>
      <c r="M109" s="35">
        <v>65</v>
      </c>
      <c r="N109" s="35">
        <v>2</v>
      </c>
      <c r="O109" s="35">
        <v>0</v>
      </c>
      <c r="P109" s="36">
        <f t="shared" ref="P109:P130" si="20">SUM(L109:O109)</f>
        <v>71</v>
      </c>
      <c r="Q109" s="38">
        <f t="shared" ref="Q109:Q131" si="21">IF(P109=0,0,((N109+O109)/P109*100))</f>
        <v>2.8169014084507045</v>
      </c>
    </row>
    <row r="110" spans="1:17" s="28" customFormat="1" ht="15" customHeight="1">
      <c r="A110" s="39">
        <v>0.3125</v>
      </c>
      <c r="B110" s="40" t="s">
        <v>18</v>
      </c>
      <c r="C110" s="41">
        <v>0.33333333333333331</v>
      </c>
      <c r="D110" s="42">
        <v>5</v>
      </c>
      <c r="E110" s="42">
        <v>3</v>
      </c>
      <c r="F110" s="2">
        <v>62</v>
      </c>
      <c r="G110" s="42">
        <v>7</v>
      </c>
      <c r="H110" s="2">
        <v>0</v>
      </c>
      <c r="I110" s="43">
        <f t="shared" si="18"/>
        <v>72</v>
      </c>
      <c r="J110" s="44">
        <f t="shared" si="19"/>
        <v>9.7222222222222232</v>
      </c>
      <c r="K110" s="45">
        <v>0</v>
      </c>
      <c r="L110" s="2">
        <v>5</v>
      </c>
      <c r="M110" s="42">
        <v>73</v>
      </c>
      <c r="N110" s="42">
        <v>1</v>
      </c>
      <c r="O110" s="42">
        <v>2</v>
      </c>
      <c r="P110" s="43">
        <f t="shared" si="20"/>
        <v>81</v>
      </c>
      <c r="Q110" s="46">
        <f t="shared" si="21"/>
        <v>3.7037037037037033</v>
      </c>
    </row>
    <row r="111" spans="1:17" s="28" customFormat="1" ht="15" customHeight="1">
      <c r="A111" s="47"/>
      <c r="B111" s="48" t="s">
        <v>19</v>
      </c>
      <c r="C111" s="49"/>
      <c r="D111" s="50">
        <f>SUM(D109:D110)</f>
        <v>5</v>
      </c>
      <c r="E111" s="50">
        <f>SUM(E109:E110)</f>
        <v>7</v>
      </c>
      <c r="F111" s="51">
        <f>SUM(F109:F110)</f>
        <v>124</v>
      </c>
      <c r="G111" s="50">
        <f>SUM(G109:G110)</f>
        <v>15</v>
      </c>
      <c r="H111" s="51">
        <f>SUM(H109:H110)</f>
        <v>0</v>
      </c>
      <c r="I111" s="52">
        <f t="shared" si="18"/>
        <v>146</v>
      </c>
      <c r="J111" s="53">
        <f t="shared" si="19"/>
        <v>10.273972602739725</v>
      </c>
      <c r="K111" s="54">
        <f>SUM(K109:K110)</f>
        <v>2</v>
      </c>
      <c r="L111" s="51">
        <f>SUM(L109:L110)</f>
        <v>9</v>
      </c>
      <c r="M111" s="50">
        <f>SUM(M109:M110)</f>
        <v>138</v>
      </c>
      <c r="N111" s="50">
        <f>SUM(N109:N110)</f>
        <v>3</v>
      </c>
      <c r="O111" s="50">
        <f>SUM(O109:O110)</f>
        <v>2</v>
      </c>
      <c r="P111" s="52">
        <f t="shared" si="20"/>
        <v>152</v>
      </c>
      <c r="Q111" s="55">
        <f t="shared" si="21"/>
        <v>3.2894736842105261</v>
      </c>
    </row>
    <row r="112" spans="1:17" s="28" customFormat="1" ht="15" customHeight="1">
      <c r="A112" s="56">
        <v>0.33333333333333331</v>
      </c>
      <c r="B112" s="57" t="s">
        <v>18</v>
      </c>
      <c r="C112" s="58">
        <v>0.35416666666666669</v>
      </c>
      <c r="D112" s="9">
        <v>1</v>
      </c>
      <c r="E112" s="9">
        <v>3</v>
      </c>
      <c r="F112" s="10">
        <v>54</v>
      </c>
      <c r="G112" s="9">
        <v>17</v>
      </c>
      <c r="H112" s="10">
        <v>0</v>
      </c>
      <c r="I112" s="59">
        <f t="shared" si="18"/>
        <v>74</v>
      </c>
      <c r="J112" s="60">
        <f t="shared" si="19"/>
        <v>22.972972972972975</v>
      </c>
      <c r="K112" s="61">
        <v>1</v>
      </c>
      <c r="L112" s="10">
        <v>6</v>
      </c>
      <c r="M112" s="9">
        <v>87</v>
      </c>
      <c r="N112" s="9">
        <v>4</v>
      </c>
      <c r="O112" s="9">
        <v>0</v>
      </c>
      <c r="P112" s="59">
        <f t="shared" si="20"/>
        <v>97</v>
      </c>
      <c r="Q112" s="62">
        <f t="shared" si="21"/>
        <v>4.1237113402061851</v>
      </c>
    </row>
    <row r="113" spans="1:17" s="28" customFormat="1" ht="15" customHeight="1">
      <c r="A113" s="63">
        <v>0.35416666666666669</v>
      </c>
      <c r="B113" s="64" t="s">
        <v>18</v>
      </c>
      <c r="C113" s="65">
        <v>0.375</v>
      </c>
      <c r="D113" s="1">
        <v>3</v>
      </c>
      <c r="E113" s="1">
        <v>3</v>
      </c>
      <c r="F113" s="7">
        <v>41</v>
      </c>
      <c r="G113" s="1">
        <v>9</v>
      </c>
      <c r="H113" s="7">
        <v>0</v>
      </c>
      <c r="I113" s="66">
        <f t="shared" si="18"/>
        <v>53</v>
      </c>
      <c r="J113" s="67">
        <f t="shared" si="19"/>
        <v>16.981132075471699</v>
      </c>
      <c r="K113" s="68">
        <v>2</v>
      </c>
      <c r="L113" s="7">
        <v>6</v>
      </c>
      <c r="M113" s="1">
        <v>79</v>
      </c>
      <c r="N113" s="1">
        <v>1</v>
      </c>
      <c r="O113" s="1">
        <v>1</v>
      </c>
      <c r="P113" s="66">
        <f t="shared" si="20"/>
        <v>87</v>
      </c>
      <c r="Q113" s="69">
        <f t="shared" si="21"/>
        <v>2.2988505747126435</v>
      </c>
    </row>
    <row r="114" spans="1:17" s="28" customFormat="1" ht="15" customHeight="1">
      <c r="A114" s="47"/>
      <c r="B114" s="48" t="s">
        <v>19</v>
      </c>
      <c r="C114" s="49"/>
      <c r="D114" s="50">
        <f>SUM(D112:D113)</f>
        <v>4</v>
      </c>
      <c r="E114" s="50">
        <f>SUM(E112:E113)</f>
        <v>6</v>
      </c>
      <c r="F114" s="51">
        <f>SUM(F112:F113)</f>
        <v>95</v>
      </c>
      <c r="G114" s="50">
        <f>SUM(G112:G113)</f>
        <v>26</v>
      </c>
      <c r="H114" s="51">
        <f>SUM(H112:H113)</f>
        <v>0</v>
      </c>
      <c r="I114" s="52">
        <f t="shared" si="18"/>
        <v>127</v>
      </c>
      <c r="J114" s="53">
        <f t="shared" si="19"/>
        <v>20.472440944881889</v>
      </c>
      <c r="K114" s="54">
        <f>SUM(K112:K113)</f>
        <v>3</v>
      </c>
      <c r="L114" s="51">
        <f>SUM(L112:L113)</f>
        <v>12</v>
      </c>
      <c r="M114" s="50">
        <f>SUM(M112:M113)</f>
        <v>166</v>
      </c>
      <c r="N114" s="50">
        <f>SUM(N112:N113)</f>
        <v>5</v>
      </c>
      <c r="O114" s="50">
        <f>SUM(O112:O113)</f>
        <v>1</v>
      </c>
      <c r="P114" s="52">
        <f t="shared" si="20"/>
        <v>184</v>
      </c>
      <c r="Q114" s="55">
        <f t="shared" si="21"/>
        <v>3.2608695652173911</v>
      </c>
    </row>
    <row r="115" spans="1:17" s="28" customFormat="1" ht="15" customHeight="1">
      <c r="A115" s="70">
        <v>0.375</v>
      </c>
      <c r="B115" s="71" t="s">
        <v>18</v>
      </c>
      <c r="C115" s="72">
        <v>0.41666666666666669</v>
      </c>
      <c r="D115" s="73">
        <v>0</v>
      </c>
      <c r="E115" s="73">
        <v>21</v>
      </c>
      <c r="F115" s="74">
        <v>69</v>
      </c>
      <c r="G115" s="73">
        <v>32</v>
      </c>
      <c r="H115" s="74">
        <v>1</v>
      </c>
      <c r="I115" s="75">
        <f t="shared" si="18"/>
        <v>123</v>
      </c>
      <c r="J115" s="76">
        <f t="shared" si="19"/>
        <v>26.829268292682929</v>
      </c>
      <c r="K115" s="77">
        <v>3</v>
      </c>
      <c r="L115" s="74">
        <v>16</v>
      </c>
      <c r="M115" s="73">
        <v>109</v>
      </c>
      <c r="N115" s="73">
        <v>7</v>
      </c>
      <c r="O115" s="73">
        <v>1</v>
      </c>
      <c r="P115" s="75">
        <f t="shared" si="20"/>
        <v>133</v>
      </c>
      <c r="Q115" s="78">
        <f t="shared" si="21"/>
        <v>6.0150375939849621</v>
      </c>
    </row>
    <row r="116" spans="1:17" s="28" customFormat="1" ht="15" customHeight="1">
      <c r="A116" s="79">
        <v>0.41666666666666669</v>
      </c>
      <c r="B116" s="80" t="s">
        <v>18</v>
      </c>
      <c r="C116" s="81">
        <v>0.45833333333333331</v>
      </c>
      <c r="D116" s="8">
        <v>0</v>
      </c>
      <c r="E116" s="8">
        <v>17</v>
      </c>
      <c r="F116" s="82">
        <v>56</v>
      </c>
      <c r="G116" s="8">
        <v>37</v>
      </c>
      <c r="H116" s="82">
        <v>1</v>
      </c>
      <c r="I116" s="83">
        <f t="shared" si="18"/>
        <v>111</v>
      </c>
      <c r="J116" s="84">
        <f t="shared" si="19"/>
        <v>34.234234234234236</v>
      </c>
      <c r="K116" s="85">
        <v>2</v>
      </c>
      <c r="L116" s="82">
        <v>11</v>
      </c>
      <c r="M116" s="8">
        <v>109</v>
      </c>
      <c r="N116" s="8">
        <v>18</v>
      </c>
      <c r="O116" s="8">
        <v>0</v>
      </c>
      <c r="P116" s="83">
        <f t="shared" si="20"/>
        <v>138</v>
      </c>
      <c r="Q116" s="86">
        <f t="shared" si="21"/>
        <v>13.043478260869565</v>
      </c>
    </row>
    <row r="117" spans="1:17" s="28" customFormat="1" ht="15" customHeight="1">
      <c r="A117" s="79">
        <v>0.45833333333333331</v>
      </c>
      <c r="B117" s="80" t="s">
        <v>18</v>
      </c>
      <c r="C117" s="81">
        <v>0.5</v>
      </c>
      <c r="D117" s="8">
        <v>1</v>
      </c>
      <c r="E117" s="8">
        <v>12</v>
      </c>
      <c r="F117" s="82">
        <v>72</v>
      </c>
      <c r="G117" s="8">
        <v>41</v>
      </c>
      <c r="H117" s="82">
        <v>2</v>
      </c>
      <c r="I117" s="83">
        <f t="shared" si="18"/>
        <v>127</v>
      </c>
      <c r="J117" s="84">
        <f t="shared" si="19"/>
        <v>33.858267716535437</v>
      </c>
      <c r="K117" s="85">
        <v>0</v>
      </c>
      <c r="L117" s="82">
        <v>15</v>
      </c>
      <c r="M117" s="8">
        <v>88</v>
      </c>
      <c r="N117" s="8">
        <v>12</v>
      </c>
      <c r="O117" s="8">
        <v>1</v>
      </c>
      <c r="P117" s="83">
        <f t="shared" si="20"/>
        <v>116</v>
      </c>
      <c r="Q117" s="86">
        <f t="shared" si="21"/>
        <v>11.206896551724139</v>
      </c>
    </row>
    <row r="118" spans="1:17" s="28" customFormat="1" ht="15" customHeight="1">
      <c r="A118" s="79">
        <v>0.5</v>
      </c>
      <c r="B118" s="80" t="s">
        <v>18</v>
      </c>
      <c r="C118" s="81">
        <v>0.54166666666666663</v>
      </c>
      <c r="D118" s="8">
        <v>3</v>
      </c>
      <c r="E118" s="8">
        <v>11</v>
      </c>
      <c r="F118" s="82">
        <v>63</v>
      </c>
      <c r="G118" s="8">
        <v>30</v>
      </c>
      <c r="H118" s="82">
        <v>0</v>
      </c>
      <c r="I118" s="83">
        <f t="shared" si="18"/>
        <v>104</v>
      </c>
      <c r="J118" s="84">
        <f t="shared" si="19"/>
        <v>28.846153846153843</v>
      </c>
      <c r="K118" s="85">
        <v>0</v>
      </c>
      <c r="L118" s="82">
        <v>18</v>
      </c>
      <c r="M118" s="8">
        <v>121</v>
      </c>
      <c r="N118" s="8">
        <v>5</v>
      </c>
      <c r="O118" s="8">
        <v>2</v>
      </c>
      <c r="P118" s="83">
        <f t="shared" si="20"/>
        <v>146</v>
      </c>
      <c r="Q118" s="86">
        <f t="shared" si="21"/>
        <v>4.7945205479452051</v>
      </c>
    </row>
    <row r="119" spans="1:17" s="28" customFormat="1" ht="15" customHeight="1">
      <c r="A119" s="79">
        <v>0.54166666666666663</v>
      </c>
      <c r="B119" s="80" t="s">
        <v>18</v>
      </c>
      <c r="C119" s="81">
        <v>0.58333333333333337</v>
      </c>
      <c r="D119" s="8">
        <v>0</v>
      </c>
      <c r="E119" s="8">
        <v>14</v>
      </c>
      <c r="F119" s="82">
        <v>77</v>
      </c>
      <c r="G119" s="8">
        <v>38</v>
      </c>
      <c r="H119" s="82">
        <v>0</v>
      </c>
      <c r="I119" s="83">
        <f t="shared" si="18"/>
        <v>129</v>
      </c>
      <c r="J119" s="84">
        <f t="shared" si="19"/>
        <v>29.457364341085274</v>
      </c>
      <c r="K119" s="85">
        <v>1</v>
      </c>
      <c r="L119" s="82">
        <v>8</v>
      </c>
      <c r="M119" s="8">
        <v>111</v>
      </c>
      <c r="N119" s="8">
        <v>2</v>
      </c>
      <c r="O119" s="8">
        <v>0</v>
      </c>
      <c r="P119" s="83">
        <f t="shared" si="20"/>
        <v>121</v>
      </c>
      <c r="Q119" s="86">
        <f t="shared" si="21"/>
        <v>1.6528925619834711</v>
      </c>
    </row>
    <row r="120" spans="1:17" s="28" customFormat="1" ht="15" customHeight="1">
      <c r="A120" s="79">
        <v>0.58333333333333337</v>
      </c>
      <c r="B120" s="80" t="s">
        <v>18</v>
      </c>
      <c r="C120" s="81">
        <v>0.625</v>
      </c>
      <c r="D120" s="8">
        <v>4</v>
      </c>
      <c r="E120" s="8">
        <v>12</v>
      </c>
      <c r="F120" s="82">
        <v>60</v>
      </c>
      <c r="G120" s="8">
        <v>48</v>
      </c>
      <c r="H120" s="82">
        <v>2</v>
      </c>
      <c r="I120" s="83">
        <f t="shared" si="18"/>
        <v>122</v>
      </c>
      <c r="J120" s="84">
        <f t="shared" si="19"/>
        <v>40.983606557377051</v>
      </c>
      <c r="K120" s="85">
        <v>2</v>
      </c>
      <c r="L120" s="82">
        <v>17</v>
      </c>
      <c r="M120" s="8">
        <v>100</v>
      </c>
      <c r="N120" s="8">
        <v>10</v>
      </c>
      <c r="O120" s="8">
        <v>2</v>
      </c>
      <c r="P120" s="83">
        <f t="shared" si="20"/>
        <v>129</v>
      </c>
      <c r="Q120" s="86">
        <f t="shared" si="21"/>
        <v>9.3023255813953494</v>
      </c>
    </row>
    <row r="121" spans="1:17" s="28" customFormat="1" ht="15" customHeight="1">
      <c r="A121" s="87">
        <v>0.625</v>
      </c>
      <c r="B121" s="88" t="s">
        <v>18</v>
      </c>
      <c r="C121" s="89">
        <v>0.66666666666666663</v>
      </c>
      <c r="D121" s="90">
        <v>1</v>
      </c>
      <c r="E121" s="90">
        <v>29</v>
      </c>
      <c r="F121" s="91">
        <v>84</v>
      </c>
      <c r="G121" s="90">
        <v>43</v>
      </c>
      <c r="H121" s="91">
        <v>0</v>
      </c>
      <c r="I121" s="92">
        <f t="shared" si="18"/>
        <v>156</v>
      </c>
      <c r="J121" s="93">
        <f t="shared" si="19"/>
        <v>27.564102564102566</v>
      </c>
      <c r="K121" s="94">
        <v>2</v>
      </c>
      <c r="L121" s="91">
        <v>38</v>
      </c>
      <c r="M121" s="90">
        <v>141</v>
      </c>
      <c r="N121" s="90">
        <v>8</v>
      </c>
      <c r="O121" s="90">
        <v>2</v>
      </c>
      <c r="P121" s="92">
        <f t="shared" si="20"/>
        <v>189</v>
      </c>
      <c r="Q121" s="95">
        <f t="shared" si="21"/>
        <v>5.2910052910052912</v>
      </c>
    </row>
    <row r="122" spans="1:17" s="28" customFormat="1" ht="15" customHeight="1">
      <c r="A122" s="32">
        <v>0.66666666666666663</v>
      </c>
      <c r="B122" s="33" t="s">
        <v>18</v>
      </c>
      <c r="C122" s="34">
        <v>0.6875</v>
      </c>
      <c r="D122" s="35">
        <v>0</v>
      </c>
      <c r="E122" s="35">
        <v>15</v>
      </c>
      <c r="F122" s="6">
        <v>42</v>
      </c>
      <c r="G122" s="35">
        <v>13</v>
      </c>
      <c r="H122" s="6">
        <v>0</v>
      </c>
      <c r="I122" s="36">
        <f t="shared" si="18"/>
        <v>70</v>
      </c>
      <c r="J122" s="37">
        <f t="shared" si="19"/>
        <v>18.571428571428573</v>
      </c>
      <c r="K122" s="11">
        <v>0</v>
      </c>
      <c r="L122" s="6">
        <v>11</v>
      </c>
      <c r="M122" s="35">
        <v>68</v>
      </c>
      <c r="N122" s="35">
        <v>3</v>
      </c>
      <c r="O122" s="35">
        <v>1</v>
      </c>
      <c r="P122" s="36">
        <f t="shared" si="20"/>
        <v>83</v>
      </c>
      <c r="Q122" s="38">
        <f t="shared" si="21"/>
        <v>4.8192771084337354</v>
      </c>
    </row>
    <row r="123" spans="1:17" s="28" customFormat="1" ht="15" customHeight="1">
      <c r="A123" s="96">
        <v>0.6875</v>
      </c>
      <c r="B123" s="97" t="s">
        <v>18</v>
      </c>
      <c r="C123" s="98">
        <v>0.70833333333333337</v>
      </c>
      <c r="D123" s="99">
        <v>0</v>
      </c>
      <c r="E123" s="99">
        <v>15</v>
      </c>
      <c r="F123" s="5">
        <v>51</v>
      </c>
      <c r="G123" s="99">
        <v>11</v>
      </c>
      <c r="H123" s="5">
        <v>1</v>
      </c>
      <c r="I123" s="100">
        <f t="shared" si="18"/>
        <v>78</v>
      </c>
      <c r="J123" s="101">
        <f t="shared" si="19"/>
        <v>15.384615384615385</v>
      </c>
      <c r="K123" s="102">
        <v>0</v>
      </c>
      <c r="L123" s="5">
        <v>11</v>
      </c>
      <c r="M123" s="99">
        <v>69</v>
      </c>
      <c r="N123" s="99">
        <v>4</v>
      </c>
      <c r="O123" s="99">
        <v>2</v>
      </c>
      <c r="P123" s="100">
        <f t="shared" si="20"/>
        <v>86</v>
      </c>
      <c r="Q123" s="103">
        <f t="shared" si="21"/>
        <v>6.9767441860465116</v>
      </c>
    </row>
    <row r="124" spans="1:17" s="28" customFormat="1" ht="15" customHeight="1">
      <c r="A124" s="47"/>
      <c r="B124" s="48" t="s">
        <v>19</v>
      </c>
      <c r="C124" s="49"/>
      <c r="D124" s="50">
        <f>SUM(D122:D123)</f>
        <v>0</v>
      </c>
      <c r="E124" s="50">
        <f>SUM(E122:E123)</f>
        <v>30</v>
      </c>
      <c r="F124" s="51">
        <f>SUM(F122:F123)</f>
        <v>93</v>
      </c>
      <c r="G124" s="50">
        <f>SUM(G122:G123)</f>
        <v>24</v>
      </c>
      <c r="H124" s="51">
        <f>SUM(H122:H123)</f>
        <v>1</v>
      </c>
      <c r="I124" s="52">
        <f t="shared" si="18"/>
        <v>148</v>
      </c>
      <c r="J124" s="53">
        <f t="shared" si="19"/>
        <v>16.891891891891891</v>
      </c>
      <c r="K124" s="54">
        <f>SUM(K122:K123)</f>
        <v>0</v>
      </c>
      <c r="L124" s="51">
        <f>SUM(L122:L123)</f>
        <v>22</v>
      </c>
      <c r="M124" s="50">
        <f>SUM(M122:M123)</f>
        <v>137</v>
      </c>
      <c r="N124" s="50">
        <f>SUM(N122:N123)</f>
        <v>7</v>
      </c>
      <c r="O124" s="50">
        <f>SUM(O122:O123)</f>
        <v>3</v>
      </c>
      <c r="P124" s="52">
        <f t="shared" si="20"/>
        <v>169</v>
      </c>
      <c r="Q124" s="55">
        <f t="shared" si="21"/>
        <v>5.9171597633136095</v>
      </c>
    </row>
    <row r="125" spans="1:17" s="28" customFormat="1" ht="15" customHeight="1">
      <c r="A125" s="63">
        <v>0.70833333333333337</v>
      </c>
      <c r="B125" s="64" t="s">
        <v>18</v>
      </c>
      <c r="C125" s="65">
        <v>0.72916666666666663</v>
      </c>
      <c r="D125" s="1">
        <v>4</v>
      </c>
      <c r="E125" s="1">
        <v>8</v>
      </c>
      <c r="F125" s="7">
        <v>61</v>
      </c>
      <c r="G125" s="1">
        <v>17</v>
      </c>
      <c r="H125" s="7">
        <v>1</v>
      </c>
      <c r="I125" s="66">
        <f t="shared" si="18"/>
        <v>87</v>
      </c>
      <c r="J125" s="67">
        <f t="shared" si="19"/>
        <v>20.689655172413794</v>
      </c>
      <c r="K125" s="68">
        <v>1</v>
      </c>
      <c r="L125" s="7">
        <v>16</v>
      </c>
      <c r="M125" s="1">
        <v>88</v>
      </c>
      <c r="N125" s="1">
        <v>1</v>
      </c>
      <c r="O125" s="1">
        <v>0</v>
      </c>
      <c r="P125" s="66">
        <f t="shared" si="20"/>
        <v>105</v>
      </c>
      <c r="Q125" s="69">
        <f t="shared" si="21"/>
        <v>0.95238095238095244</v>
      </c>
    </row>
    <row r="126" spans="1:17" s="28" customFormat="1" ht="15" customHeight="1">
      <c r="A126" s="63">
        <v>0.72916666666666663</v>
      </c>
      <c r="B126" s="64" t="s">
        <v>18</v>
      </c>
      <c r="C126" s="65">
        <v>0.75</v>
      </c>
      <c r="D126" s="1">
        <v>0</v>
      </c>
      <c r="E126" s="1">
        <v>9</v>
      </c>
      <c r="F126" s="7">
        <v>52</v>
      </c>
      <c r="G126" s="1">
        <v>8</v>
      </c>
      <c r="H126" s="7">
        <v>0</v>
      </c>
      <c r="I126" s="66">
        <f t="shared" si="18"/>
        <v>69</v>
      </c>
      <c r="J126" s="67">
        <f t="shared" si="19"/>
        <v>11.594202898550725</v>
      </c>
      <c r="K126" s="68">
        <v>1</v>
      </c>
      <c r="L126" s="7">
        <v>16</v>
      </c>
      <c r="M126" s="1">
        <v>88</v>
      </c>
      <c r="N126" s="1">
        <v>2</v>
      </c>
      <c r="O126" s="1">
        <v>1</v>
      </c>
      <c r="P126" s="66">
        <f t="shared" si="20"/>
        <v>107</v>
      </c>
      <c r="Q126" s="69">
        <f t="shared" si="21"/>
        <v>2.8037383177570092</v>
      </c>
    </row>
    <row r="127" spans="1:17" s="28" customFormat="1" ht="15" customHeight="1">
      <c r="A127" s="47"/>
      <c r="B127" s="48" t="s">
        <v>19</v>
      </c>
      <c r="C127" s="49"/>
      <c r="D127" s="50">
        <f>SUM(D125:D126)</f>
        <v>4</v>
      </c>
      <c r="E127" s="50">
        <f>SUM(E125:E126)</f>
        <v>17</v>
      </c>
      <c r="F127" s="51">
        <f>SUM(F125:F126)</f>
        <v>113</v>
      </c>
      <c r="G127" s="50">
        <f>SUM(G125:G126)</f>
        <v>25</v>
      </c>
      <c r="H127" s="51">
        <f>SUM(H125:H126)</f>
        <v>1</v>
      </c>
      <c r="I127" s="52">
        <f t="shared" si="18"/>
        <v>156</v>
      </c>
      <c r="J127" s="53">
        <f t="shared" si="19"/>
        <v>16.666666666666664</v>
      </c>
      <c r="K127" s="54">
        <f>SUM(K125:K126)</f>
        <v>2</v>
      </c>
      <c r="L127" s="51">
        <f>SUM(L125:L126)</f>
        <v>32</v>
      </c>
      <c r="M127" s="50">
        <f>SUM(M125:M126)</f>
        <v>176</v>
      </c>
      <c r="N127" s="50">
        <f>SUM(N125:N126)</f>
        <v>3</v>
      </c>
      <c r="O127" s="50">
        <f>SUM(O125:O126)</f>
        <v>1</v>
      </c>
      <c r="P127" s="52">
        <f t="shared" si="20"/>
        <v>212</v>
      </c>
      <c r="Q127" s="55">
        <f t="shared" si="21"/>
        <v>1.8867924528301887</v>
      </c>
    </row>
    <row r="128" spans="1:17" s="28" customFormat="1" ht="15" customHeight="1">
      <c r="A128" s="63">
        <v>0.75</v>
      </c>
      <c r="B128" s="64" t="s">
        <v>18</v>
      </c>
      <c r="C128" s="65">
        <v>0.77083333333333337</v>
      </c>
      <c r="D128" s="1">
        <v>1</v>
      </c>
      <c r="E128" s="1">
        <v>15</v>
      </c>
      <c r="F128" s="7">
        <v>73</v>
      </c>
      <c r="G128" s="1">
        <v>10</v>
      </c>
      <c r="H128" s="7">
        <v>0</v>
      </c>
      <c r="I128" s="66">
        <f t="shared" si="18"/>
        <v>98</v>
      </c>
      <c r="J128" s="67">
        <f t="shared" si="19"/>
        <v>10.204081632653061</v>
      </c>
      <c r="K128" s="68">
        <v>6</v>
      </c>
      <c r="L128" s="7">
        <v>10</v>
      </c>
      <c r="M128" s="1">
        <v>123</v>
      </c>
      <c r="N128" s="1">
        <v>0</v>
      </c>
      <c r="O128" s="1">
        <v>1</v>
      </c>
      <c r="P128" s="66">
        <f t="shared" si="20"/>
        <v>134</v>
      </c>
      <c r="Q128" s="69">
        <f t="shared" si="21"/>
        <v>0.74626865671641784</v>
      </c>
    </row>
    <row r="129" spans="1:24" s="28" customFormat="1" ht="15" customHeight="1">
      <c r="A129" s="96">
        <v>0.77083333333333337</v>
      </c>
      <c r="B129" s="97" t="s">
        <v>18</v>
      </c>
      <c r="C129" s="98">
        <v>0.79166666666666663</v>
      </c>
      <c r="D129" s="99">
        <v>2</v>
      </c>
      <c r="E129" s="99">
        <v>10</v>
      </c>
      <c r="F129" s="5">
        <v>60</v>
      </c>
      <c r="G129" s="99">
        <v>8</v>
      </c>
      <c r="H129" s="5">
        <v>2</v>
      </c>
      <c r="I129" s="100">
        <f t="shared" si="18"/>
        <v>80</v>
      </c>
      <c r="J129" s="101">
        <f t="shared" si="19"/>
        <v>12.5</v>
      </c>
      <c r="K129" s="102">
        <v>0</v>
      </c>
      <c r="L129" s="5">
        <v>10</v>
      </c>
      <c r="M129" s="99">
        <v>75</v>
      </c>
      <c r="N129" s="99">
        <v>0</v>
      </c>
      <c r="O129" s="99">
        <v>2</v>
      </c>
      <c r="P129" s="100">
        <f t="shared" si="20"/>
        <v>87</v>
      </c>
      <c r="Q129" s="103">
        <f t="shared" si="21"/>
        <v>2.2988505747126435</v>
      </c>
    </row>
    <row r="130" spans="1:24" s="28" customFormat="1" ht="15" customHeight="1" thickBot="1">
      <c r="A130" s="47"/>
      <c r="B130" s="48" t="s">
        <v>19</v>
      </c>
      <c r="C130" s="49"/>
      <c r="D130" s="50">
        <f>SUM(D128:D129)</f>
        <v>3</v>
      </c>
      <c r="E130" s="50">
        <f>SUM(E128:E129)</f>
        <v>25</v>
      </c>
      <c r="F130" s="51">
        <f>SUM(F128:F129)</f>
        <v>133</v>
      </c>
      <c r="G130" s="50">
        <f>SUM(G128:G129)</f>
        <v>18</v>
      </c>
      <c r="H130" s="51">
        <f>SUM(H128:H129)</f>
        <v>2</v>
      </c>
      <c r="I130" s="52">
        <f t="shared" si="18"/>
        <v>178</v>
      </c>
      <c r="J130" s="53">
        <f t="shared" si="19"/>
        <v>11.235955056179774</v>
      </c>
      <c r="K130" s="54">
        <f>SUM(K128:K129)</f>
        <v>6</v>
      </c>
      <c r="L130" s="51">
        <f>SUM(L128:L129)</f>
        <v>20</v>
      </c>
      <c r="M130" s="50">
        <f>SUM(M128:M129)</f>
        <v>198</v>
      </c>
      <c r="N130" s="50">
        <f>SUM(N128:N129)</f>
        <v>0</v>
      </c>
      <c r="O130" s="50">
        <f>SUM(O128:O129)</f>
        <v>3</v>
      </c>
      <c r="P130" s="52">
        <f t="shared" si="20"/>
        <v>221</v>
      </c>
      <c r="Q130" s="55">
        <f t="shared" si="21"/>
        <v>1.3574660633484164</v>
      </c>
    </row>
    <row r="131" spans="1:24" s="28" customFormat="1" ht="15" customHeight="1" thickTop="1">
      <c r="A131" s="104"/>
      <c r="B131" s="105" t="s">
        <v>12</v>
      </c>
      <c r="C131" s="106"/>
      <c r="D131" s="107">
        <f t="shared" ref="D131:I131" si="22">+D111+D114+SUM(D115:D121)+D124+D127+D130</f>
        <v>25</v>
      </c>
      <c r="E131" s="107">
        <f t="shared" si="22"/>
        <v>201</v>
      </c>
      <c r="F131" s="108">
        <f t="shared" si="22"/>
        <v>1039</v>
      </c>
      <c r="G131" s="107">
        <f t="shared" si="22"/>
        <v>377</v>
      </c>
      <c r="H131" s="108">
        <f t="shared" si="22"/>
        <v>10</v>
      </c>
      <c r="I131" s="109">
        <f t="shared" si="22"/>
        <v>1627</v>
      </c>
      <c r="J131" s="110">
        <f t="shared" si="19"/>
        <v>23.786109403810695</v>
      </c>
      <c r="K131" s="111">
        <f t="shared" ref="K131:P131" si="23">+K111+K114+SUM(K115:K121)+K124+K127+K130</f>
        <v>23</v>
      </c>
      <c r="L131" s="108">
        <f t="shared" si="23"/>
        <v>218</v>
      </c>
      <c r="M131" s="107">
        <f t="shared" si="23"/>
        <v>1594</v>
      </c>
      <c r="N131" s="107">
        <f t="shared" si="23"/>
        <v>80</v>
      </c>
      <c r="O131" s="107">
        <f t="shared" si="23"/>
        <v>18</v>
      </c>
      <c r="P131" s="109">
        <f t="shared" si="23"/>
        <v>1910</v>
      </c>
      <c r="Q131" s="112">
        <f t="shared" si="21"/>
        <v>5.1308900523560208</v>
      </c>
    </row>
    <row r="132" spans="1:24" s="28" customFormat="1" ht="12.95" customHeight="1">
      <c r="A132" s="114"/>
      <c r="B132" s="115"/>
      <c r="C132" s="114"/>
      <c r="D132" s="116"/>
      <c r="E132" s="116"/>
      <c r="F132" s="116"/>
      <c r="G132" s="116"/>
      <c r="H132" s="116"/>
      <c r="I132" s="116"/>
      <c r="J132" s="117"/>
      <c r="K132" s="116"/>
      <c r="L132" s="116"/>
      <c r="M132" s="116"/>
      <c r="N132" s="116"/>
      <c r="O132" s="116"/>
      <c r="P132" s="116"/>
      <c r="Q132" s="117"/>
    </row>
    <row r="133" spans="1:24" s="28" customFormat="1" ht="12.95" customHeight="1">
      <c r="A133" s="114"/>
      <c r="B133" s="115"/>
      <c r="C133" s="114"/>
      <c r="D133" s="116"/>
      <c r="E133" s="116"/>
      <c r="F133" s="116"/>
      <c r="G133" s="116"/>
      <c r="H133" s="116"/>
      <c r="I133" s="116"/>
      <c r="J133" s="117"/>
      <c r="K133" s="116"/>
      <c r="L133" s="116"/>
      <c r="M133" s="116"/>
      <c r="N133" s="116"/>
      <c r="O133" s="116"/>
      <c r="P133" s="116"/>
      <c r="Q133" s="117"/>
      <c r="R133" s="116"/>
      <c r="S133" s="116"/>
      <c r="T133" s="116"/>
      <c r="U133" s="116"/>
      <c r="V133" s="116"/>
      <c r="W133" s="116"/>
      <c r="X133" s="117"/>
    </row>
    <row r="134" spans="1:24" s="28" customFormat="1" ht="12.95" customHeight="1">
      <c r="A134" s="114"/>
      <c r="B134" s="115"/>
      <c r="C134" s="114"/>
      <c r="D134" s="116"/>
      <c r="E134" s="116"/>
      <c r="F134" s="116"/>
      <c r="G134" s="116"/>
      <c r="H134" s="116"/>
      <c r="I134" s="116"/>
      <c r="J134" s="117"/>
      <c r="K134" s="116"/>
      <c r="L134" s="116"/>
      <c r="M134" s="116"/>
      <c r="N134" s="116"/>
      <c r="O134" s="116"/>
      <c r="P134" s="116"/>
      <c r="Q134" s="117"/>
      <c r="R134" s="116"/>
      <c r="S134" s="116"/>
      <c r="T134" s="116"/>
      <c r="U134" s="116"/>
      <c r="V134" s="116"/>
      <c r="W134" s="116"/>
      <c r="X134" s="117"/>
    </row>
    <row r="135" spans="1:24" s="3" customFormat="1" ht="15" customHeight="1">
      <c r="Q135" s="16" t="s">
        <v>42</v>
      </c>
    </row>
    <row r="136" spans="1:24" s="24" customFormat="1" ht="14.1" customHeight="1">
      <c r="A136" s="17" t="s">
        <v>1</v>
      </c>
      <c r="B136" s="18"/>
      <c r="C136" s="19"/>
      <c r="D136" s="20"/>
      <c r="E136" s="18" t="s">
        <v>25</v>
      </c>
      <c r="F136" s="18"/>
      <c r="G136" s="18"/>
      <c r="H136" s="18"/>
      <c r="I136" s="18"/>
      <c r="J136" s="21"/>
      <c r="K136" s="22"/>
      <c r="L136" s="18" t="s">
        <v>26</v>
      </c>
      <c r="M136" s="18"/>
      <c r="N136" s="18"/>
      <c r="O136" s="18"/>
      <c r="P136" s="18"/>
      <c r="Q136" s="23"/>
    </row>
    <row r="137" spans="1:24" s="28" customFormat="1" ht="15" customHeight="1">
      <c r="A137" s="25"/>
      <c r="B137" s="26"/>
      <c r="C137" s="27" t="s">
        <v>2</v>
      </c>
      <c r="D137" s="144" t="s">
        <v>43</v>
      </c>
      <c r="E137" s="148" t="s">
        <v>44</v>
      </c>
      <c r="F137" s="144" t="s">
        <v>45</v>
      </c>
      <c r="G137" s="148" t="s">
        <v>46</v>
      </c>
      <c r="H137" s="144" t="s">
        <v>47</v>
      </c>
      <c r="I137" s="142" t="s">
        <v>48</v>
      </c>
      <c r="J137" s="146" t="s">
        <v>49</v>
      </c>
      <c r="K137" s="144" t="s">
        <v>43</v>
      </c>
      <c r="L137" s="148" t="s">
        <v>44</v>
      </c>
      <c r="M137" s="144" t="s">
        <v>45</v>
      </c>
      <c r="N137" s="148" t="s">
        <v>46</v>
      </c>
      <c r="O137" s="144" t="s">
        <v>47</v>
      </c>
      <c r="P137" s="142" t="s">
        <v>48</v>
      </c>
      <c r="Q137" s="142" t="s">
        <v>49</v>
      </c>
    </row>
    <row r="138" spans="1:24" s="28" customFormat="1" ht="15" customHeight="1">
      <c r="A138" s="29" t="s">
        <v>10</v>
      </c>
      <c r="B138" s="30"/>
      <c r="C138" s="31"/>
      <c r="D138" s="145"/>
      <c r="E138" s="149"/>
      <c r="F138" s="145"/>
      <c r="G138" s="149"/>
      <c r="H138" s="145"/>
      <c r="I138" s="143"/>
      <c r="J138" s="147"/>
      <c r="K138" s="145"/>
      <c r="L138" s="149"/>
      <c r="M138" s="145"/>
      <c r="N138" s="149"/>
      <c r="O138" s="145"/>
      <c r="P138" s="143"/>
      <c r="Q138" s="143"/>
    </row>
    <row r="139" spans="1:24" s="28" customFormat="1" ht="15" customHeight="1">
      <c r="A139" s="32">
        <v>0.29166666666666669</v>
      </c>
      <c r="B139" s="33" t="s">
        <v>18</v>
      </c>
      <c r="C139" s="34">
        <v>0.3125</v>
      </c>
      <c r="D139" s="35">
        <v>2</v>
      </c>
      <c r="E139" s="35">
        <v>1</v>
      </c>
      <c r="F139" s="6">
        <v>10</v>
      </c>
      <c r="G139" s="35">
        <v>1</v>
      </c>
      <c r="H139" s="6">
        <v>0</v>
      </c>
      <c r="I139" s="36">
        <f t="shared" ref="I139:I160" si="24">SUM(E139:H139)</f>
        <v>12</v>
      </c>
      <c r="J139" s="37">
        <f t="shared" ref="J139:J161" si="25">IF(I139=0,0,((G139+H139)/I139*100))</f>
        <v>8.3333333333333321</v>
      </c>
      <c r="K139" s="11">
        <v>0</v>
      </c>
      <c r="L139" s="6">
        <v>2</v>
      </c>
      <c r="M139" s="35">
        <v>39</v>
      </c>
      <c r="N139" s="35">
        <v>3</v>
      </c>
      <c r="O139" s="35">
        <v>1</v>
      </c>
      <c r="P139" s="36">
        <f t="shared" ref="P139:P160" si="26">SUM(L139:O139)</f>
        <v>45</v>
      </c>
      <c r="Q139" s="38">
        <f t="shared" ref="Q139:Q161" si="27">IF(P139=0,0,((N139+O139)/P139*100))</f>
        <v>8.8888888888888893</v>
      </c>
    </row>
    <row r="140" spans="1:24" s="28" customFormat="1" ht="15" customHeight="1">
      <c r="A140" s="39">
        <v>0.3125</v>
      </c>
      <c r="B140" s="40" t="s">
        <v>18</v>
      </c>
      <c r="C140" s="41">
        <v>0.33333333333333331</v>
      </c>
      <c r="D140" s="42">
        <v>2</v>
      </c>
      <c r="E140" s="42">
        <v>6</v>
      </c>
      <c r="F140" s="2">
        <v>25</v>
      </c>
      <c r="G140" s="42">
        <v>1</v>
      </c>
      <c r="H140" s="2">
        <v>0</v>
      </c>
      <c r="I140" s="43">
        <f t="shared" si="24"/>
        <v>32</v>
      </c>
      <c r="J140" s="44">
        <f t="shared" si="25"/>
        <v>3.125</v>
      </c>
      <c r="K140" s="45">
        <v>0</v>
      </c>
      <c r="L140" s="2">
        <v>3</v>
      </c>
      <c r="M140" s="42">
        <v>34</v>
      </c>
      <c r="N140" s="42">
        <v>0</v>
      </c>
      <c r="O140" s="42">
        <v>0</v>
      </c>
      <c r="P140" s="43">
        <f t="shared" si="26"/>
        <v>37</v>
      </c>
      <c r="Q140" s="46">
        <f t="shared" si="27"/>
        <v>0</v>
      </c>
    </row>
    <row r="141" spans="1:24" s="28" customFormat="1" ht="15" customHeight="1">
      <c r="A141" s="47"/>
      <c r="B141" s="48" t="s">
        <v>19</v>
      </c>
      <c r="C141" s="49"/>
      <c r="D141" s="50">
        <f>SUM(D139:D140)</f>
        <v>4</v>
      </c>
      <c r="E141" s="50">
        <f>SUM(E139:E140)</f>
        <v>7</v>
      </c>
      <c r="F141" s="51">
        <f>SUM(F139:F140)</f>
        <v>35</v>
      </c>
      <c r="G141" s="50">
        <f>SUM(G139:G140)</f>
        <v>2</v>
      </c>
      <c r="H141" s="51">
        <f>SUM(H139:H140)</f>
        <v>0</v>
      </c>
      <c r="I141" s="52">
        <f t="shared" si="24"/>
        <v>44</v>
      </c>
      <c r="J141" s="53">
        <f t="shared" si="25"/>
        <v>4.5454545454545459</v>
      </c>
      <c r="K141" s="54">
        <f>SUM(K139:K140)</f>
        <v>0</v>
      </c>
      <c r="L141" s="51">
        <f>SUM(L139:L140)</f>
        <v>5</v>
      </c>
      <c r="M141" s="50">
        <f>SUM(M139:M140)</f>
        <v>73</v>
      </c>
      <c r="N141" s="50">
        <f>SUM(N139:N140)</f>
        <v>3</v>
      </c>
      <c r="O141" s="50">
        <f>SUM(O139:O140)</f>
        <v>1</v>
      </c>
      <c r="P141" s="52">
        <f t="shared" si="26"/>
        <v>82</v>
      </c>
      <c r="Q141" s="55">
        <f t="shared" si="27"/>
        <v>4.8780487804878048</v>
      </c>
    </row>
    <row r="142" spans="1:24" s="28" customFormat="1" ht="15" customHeight="1">
      <c r="A142" s="56">
        <v>0.33333333333333331</v>
      </c>
      <c r="B142" s="57" t="s">
        <v>18</v>
      </c>
      <c r="C142" s="58">
        <v>0.35416666666666669</v>
      </c>
      <c r="D142" s="9">
        <v>2</v>
      </c>
      <c r="E142" s="9">
        <v>2</v>
      </c>
      <c r="F142" s="10">
        <v>15</v>
      </c>
      <c r="G142" s="9">
        <v>2</v>
      </c>
      <c r="H142" s="10">
        <v>0</v>
      </c>
      <c r="I142" s="59">
        <f t="shared" si="24"/>
        <v>19</v>
      </c>
      <c r="J142" s="60">
        <f t="shared" si="25"/>
        <v>10.526315789473683</v>
      </c>
      <c r="K142" s="61">
        <v>0</v>
      </c>
      <c r="L142" s="10">
        <v>5</v>
      </c>
      <c r="M142" s="9">
        <v>19</v>
      </c>
      <c r="N142" s="9">
        <v>1</v>
      </c>
      <c r="O142" s="9">
        <v>0</v>
      </c>
      <c r="P142" s="59">
        <f t="shared" si="26"/>
        <v>25</v>
      </c>
      <c r="Q142" s="62">
        <f t="shared" si="27"/>
        <v>4</v>
      </c>
    </row>
    <row r="143" spans="1:24" s="28" customFormat="1" ht="15" customHeight="1">
      <c r="A143" s="63">
        <v>0.35416666666666669</v>
      </c>
      <c r="B143" s="64" t="s">
        <v>18</v>
      </c>
      <c r="C143" s="65">
        <v>0.375</v>
      </c>
      <c r="D143" s="1">
        <v>0</v>
      </c>
      <c r="E143" s="1">
        <v>4</v>
      </c>
      <c r="F143" s="7">
        <v>24</v>
      </c>
      <c r="G143" s="1">
        <v>2</v>
      </c>
      <c r="H143" s="7">
        <v>0</v>
      </c>
      <c r="I143" s="66">
        <f t="shared" si="24"/>
        <v>30</v>
      </c>
      <c r="J143" s="67">
        <f t="shared" si="25"/>
        <v>6.666666666666667</v>
      </c>
      <c r="K143" s="68">
        <v>0</v>
      </c>
      <c r="L143" s="7">
        <v>7</v>
      </c>
      <c r="M143" s="1">
        <v>18</v>
      </c>
      <c r="N143" s="1">
        <v>2</v>
      </c>
      <c r="O143" s="1">
        <v>0</v>
      </c>
      <c r="P143" s="66">
        <f t="shared" si="26"/>
        <v>27</v>
      </c>
      <c r="Q143" s="69">
        <f t="shared" si="27"/>
        <v>7.4074074074074066</v>
      </c>
    </row>
    <row r="144" spans="1:24" s="28" customFormat="1" ht="15" customHeight="1">
      <c r="A144" s="47"/>
      <c r="B144" s="48" t="s">
        <v>19</v>
      </c>
      <c r="C144" s="49"/>
      <c r="D144" s="50">
        <f>SUM(D142:D143)</f>
        <v>2</v>
      </c>
      <c r="E144" s="50">
        <f>SUM(E142:E143)</f>
        <v>6</v>
      </c>
      <c r="F144" s="51">
        <f>SUM(F142:F143)</f>
        <v>39</v>
      </c>
      <c r="G144" s="50">
        <f>SUM(G142:G143)</f>
        <v>4</v>
      </c>
      <c r="H144" s="51">
        <f>SUM(H142:H143)</f>
        <v>0</v>
      </c>
      <c r="I144" s="52">
        <f t="shared" si="24"/>
        <v>49</v>
      </c>
      <c r="J144" s="53">
        <f t="shared" si="25"/>
        <v>8.1632653061224492</v>
      </c>
      <c r="K144" s="54">
        <f>SUM(K142:K143)</f>
        <v>0</v>
      </c>
      <c r="L144" s="51">
        <f>SUM(L142:L143)</f>
        <v>12</v>
      </c>
      <c r="M144" s="50">
        <f>SUM(M142:M143)</f>
        <v>37</v>
      </c>
      <c r="N144" s="50">
        <f>SUM(N142:N143)</f>
        <v>3</v>
      </c>
      <c r="O144" s="50">
        <f>SUM(O142:O143)</f>
        <v>0</v>
      </c>
      <c r="P144" s="52">
        <f t="shared" si="26"/>
        <v>52</v>
      </c>
      <c r="Q144" s="55">
        <f t="shared" si="27"/>
        <v>5.7692307692307692</v>
      </c>
    </row>
    <row r="145" spans="1:17" s="28" customFormat="1" ht="15" customHeight="1">
      <c r="A145" s="70">
        <v>0.375</v>
      </c>
      <c r="B145" s="71" t="s">
        <v>18</v>
      </c>
      <c r="C145" s="72">
        <v>0.41666666666666669</v>
      </c>
      <c r="D145" s="73">
        <v>1</v>
      </c>
      <c r="E145" s="73">
        <v>9</v>
      </c>
      <c r="F145" s="74">
        <v>67</v>
      </c>
      <c r="G145" s="73">
        <v>1</v>
      </c>
      <c r="H145" s="74">
        <v>1</v>
      </c>
      <c r="I145" s="75">
        <f t="shared" si="24"/>
        <v>78</v>
      </c>
      <c r="J145" s="76">
        <f t="shared" si="25"/>
        <v>2.5641025641025639</v>
      </c>
      <c r="K145" s="77">
        <v>0</v>
      </c>
      <c r="L145" s="74">
        <v>12</v>
      </c>
      <c r="M145" s="73">
        <v>38</v>
      </c>
      <c r="N145" s="73">
        <v>9</v>
      </c>
      <c r="O145" s="73">
        <v>0</v>
      </c>
      <c r="P145" s="75">
        <f t="shared" si="26"/>
        <v>59</v>
      </c>
      <c r="Q145" s="78">
        <f t="shared" si="27"/>
        <v>15.254237288135593</v>
      </c>
    </row>
    <row r="146" spans="1:17" s="28" customFormat="1" ht="15" customHeight="1">
      <c r="A146" s="79">
        <v>0.41666666666666669</v>
      </c>
      <c r="B146" s="80" t="s">
        <v>18</v>
      </c>
      <c r="C146" s="81">
        <v>0.45833333333333331</v>
      </c>
      <c r="D146" s="8">
        <v>1</v>
      </c>
      <c r="E146" s="8">
        <v>15</v>
      </c>
      <c r="F146" s="82">
        <v>45</v>
      </c>
      <c r="G146" s="8">
        <v>4</v>
      </c>
      <c r="H146" s="82">
        <v>0</v>
      </c>
      <c r="I146" s="83">
        <f t="shared" si="24"/>
        <v>64</v>
      </c>
      <c r="J146" s="84">
        <f t="shared" si="25"/>
        <v>6.25</v>
      </c>
      <c r="K146" s="85">
        <v>1</v>
      </c>
      <c r="L146" s="82">
        <v>14</v>
      </c>
      <c r="M146" s="8">
        <v>21</v>
      </c>
      <c r="N146" s="8">
        <v>7</v>
      </c>
      <c r="O146" s="8">
        <v>0</v>
      </c>
      <c r="P146" s="83">
        <f t="shared" si="26"/>
        <v>42</v>
      </c>
      <c r="Q146" s="86">
        <f t="shared" si="27"/>
        <v>16.666666666666664</v>
      </c>
    </row>
    <row r="147" spans="1:17" s="28" customFormat="1" ht="15" customHeight="1">
      <c r="A147" s="79">
        <v>0.45833333333333331</v>
      </c>
      <c r="B147" s="80" t="s">
        <v>18</v>
      </c>
      <c r="C147" s="81">
        <v>0.5</v>
      </c>
      <c r="D147" s="8">
        <v>1</v>
      </c>
      <c r="E147" s="8">
        <v>10</v>
      </c>
      <c r="F147" s="82">
        <v>28</v>
      </c>
      <c r="G147" s="8">
        <v>4</v>
      </c>
      <c r="H147" s="82">
        <v>0</v>
      </c>
      <c r="I147" s="83">
        <f t="shared" si="24"/>
        <v>42</v>
      </c>
      <c r="J147" s="84">
        <f t="shared" si="25"/>
        <v>9.5238095238095237</v>
      </c>
      <c r="K147" s="85">
        <v>1</v>
      </c>
      <c r="L147" s="82">
        <v>15</v>
      </c>
      <c r="M147" s="8">
        <v>49</v>
      </c>
      <c r="N147" s="8">
        <v>6</v>
      </c>
      <c r="O147" s="8">
        <v>0</v>
      </c>
      <c r="P147" s="83">
        <f t="shared" si="26"/>
        <v>70</v>
      </c>
      <c r="Q147" s="86">
        <f t="shared" si="27"/>
        <v>8.5714285714285712</v>
      </c>
    </row>
    <row r="148" spans="1:17" s="28" customFormat="1" ht="15" customHeight="1">
      <c r="A148" s="79">
        <v>0.5</v>
      </c>
      <c r="B148" s="80" t="s">
        <v>18</v>
      </c>
      <c r="C148" s="81">
        <v>0.54166666666666663</v>
      </c>
      <c r="D148" s="8">
        <v>0</v>
      </c>
      <c r="E148" s="8">
        <v>11</v>
      </c>
      <c r="F148" s="82">
        <v>56</v>
      </c>
      <c r="G148" s="8">
        <v>1</v>
      </c>
      <c r="H148" s="82">
        <v>0</v>
      </c>
      <c r="I148" s="83">
        <f t="shared" si="24"/>
        <v>68</v>
      </c>
      <c r="J148" s="84">
        <f t="shared" si="25"/>
        <v>1.4705882352941175</v>
      </c>
      <c r="K148" s="85">
        <v>1</v>
      </c>
      <c r="L148" s="82">
        <v>18</v>
      </c>
      <c r="M148" s="8">
        <v>52</v>
      </c>
      <c r="N148" s="8">
        <v>2</v>
      </c>
      <c r="O148" s="8">
        <v>0</v>
      </c>
      <c r="P148" s="83">
        <f t="shared" si="26"/>
        <v>72</v>
      </c>
      <c r="Q148" s="86">
        <f t="shared" si="27"/>
        <v>2.7777777777777777</v>
      </c>
    </row>
    <row r="149" spans="1:17" s="28" customFormat="1" ht="15" customHeight="1">
      <c r="A149" s="79">
        <v>0.54166666666666663</v>
      </c>
      <c r="B149" s="80" t="s">
        <v>18</v>
      </c>
      <c r="C149" s="81">
        <v>0.58333333333333337</v>
      </c>
      <c r="D149" s="8">
        <v>1</v>
      </c>
      <c r="E149" s="8">
        <v>10</v>
      </c>
      <c r="F149" s="82">
        <v>47</v>
      </c>
      <c r="G149" s="8">
        <v>3</v>
      </c>
      <c r="H149" s="82">
        <v>0</v>
      </c>
      <c r="I149" s="83">
        <f t="shared" si="24"/>
        <v>60</v>
      </c>
      <c r="J149" s="84">
        <f t="shared" si="25"/>
        <v>5</v>
      </c>
      <c r="K149" s="85">
        <v>2</v>
      </c>
      <c r="L149" s="82">
        <v>9</v>
      </c>
      <c r="M149" s="8">
        <v>45</v>
      </c>
      <c r="N149" s="8">
        <v>7</v>
      </c>
      <c r="O149" s="8">
        <v>0</v>
      </c>
      <c r="P149" s="83">
        <f t="shared" si="26"/>
        <v>61</v>
      </c>
      <c r="Q149" s="86">
        <f t="shared" si="27"/>
        <v>11.475409836065573</v>
      </c>
    </row>
    <row r="150" spans="1:17" s="28" customFormat="1" ht="15" customHeight="1">
      <c r="A150" s="79">
        <v>0.58333333333333337</v>
      </c>
      <c r="B150" s="80" t="s">
        <v>18</v>
      </c>
      <c r="C150" s="81">
        <v>0.625</v>
      </c>
      <c r="D150" s="8">
        <v>1</v>
      </c>
      <c r="E150" s="8">
        <v>10</v>
      </c>
      <c r="F150" s="82">
        <v>57</v>
      </c>
      <c r="G150" s="8">
        <v>0</v>
      </c>
      <c r="H150" s="82">
        <v>1</v>
      </c>
      <c r="I150" s="83">
        <f t="shared" si="24"/>
        <v>68</v>
      </c>
      <c r="J150" s="84">
        <f t="shared" si="25"/>
        <v>1.4705882352941175</v>
      </c>
      <c r="K150" s="85">
        <v>2</v>
      </c>
      <c r="L150" s="82">
        <v>13</v>
      </c>
      <c r="M150" s="8">
        <v>44</v>
      </c>
      <c r="N150" s="8">
        <v>3</v>
      </c>
      <c r="O150" s="8">
        <v>0</v>
      </c>
      <c r="P150" s="83">
        <f t="shared" si="26"/>
        <v>60</v>
      </c>
      <c r="Q150" s="86">
        <f t="shared" si="27"/>
        <v>5</v>
      </c>
    </row>
    <row r="151" spans="1:17" s="28" customFormat="1" ht="15" customHeight="1">
      <c r="A151" s="87">
        <v>0.625</v>
      </c>
      <c r="B151" s="88" t="s">
        <v>18</v>
      </c>
      <c r="C151" s="89">
        <v>0.66666666666666663</v>
      </c>
      <c r="D151" s="90">
        <v>0</v>
      </c>
      <c r="E151" s="90">
        <v>8</v>
      </c>
      <c r="F151" s="91">
        <v>59</v>
      </c>
      <c r="G151" s="90">
        <v>1</v>
      </c>
      <c r="H151" s="91">
        <v>0</v>
      </c>
      <c r="I151" s="92">
        <f t="shared" si="24"/>
        <v>68</v>
      </c>
      <c r="J151" s="93">
        <f t="shared" si="25"/>
        <v>1.4705882352941175</v>
      </c>
      <c r="K151" s="94">
        <v>1</v>
      </c>
      <c r="L151" s="91">
        <v>20</v>
      </c>
      <c r="M151" s="90">
        <v>55</v>
      </c>
      <c r="N151" s="90">
        <v>5</v>
      </c>
      <c r="O151" s="90">
        <v>0</v>
      </c>
      <c r="P151" s="92">
        <f t="shared" si="26"/>
        <v>80</v>
      </c>
      <c r="Q151" s="95">
        <f t="shared" si="27"/>
        <v>6.25</v>
      </c>
    </row>
    <row r="152" spans="1:17" s="28" customFormat="1" ht="15" customHeight="1">
      <c r="A152" s="32">
        <v>0.66666666666666663</v>
      </c>
      <c r="B152" s="33" t="s">
        <v>18</v>
      </c>
      <c r="C152" s="34">
        <v>0.6875</v>
      </c>
      <c r="D152" s="35">
        <v>0</v>
      </c>
      <c r="E152" s="35">
        <v>4</v>
      </c>
      <c r="F152" s="6">
        <v>27</v>
      </c>
      <c r="G152" s="35">
        <v>0</v>
      </c>
      <c r="H152" s="6">
        <v>0</v>
      </c>
      <c r="I152" s="36">
        <f t="shared" si="24"/>
        <v>31</v>
      </c>
      <c r="J152" s="37">
        <f t="shared" si="25"/>
        <v>0</v>
      </c>
      <c r="K152" s="11">
        <v>0</v>
      </c>
      <c r="L152" s="6">
        <v>8</v>
      </c>
      <c r="M152" s="35">
        <v>29</v>
      </c>
      <c r="N152" s="35">
        <v>1</v>
      </c>
      <c r="O152" s="35">
        <v>0</v>
      </c>
      <c r="P152" s="36">
        <f t="shared" si="26"/>
        <v>38</v>
      </c>
      <c r="Q152" s="38">
        <f t="shared" si="27"/>
        <v>2.6315789473684208</v>
      </c>
    </row>
    <row r="153" spans="1:17" s="28" customFormat="1" ht="15" customHeight="1">
      <c r="A153" s="96">
        <v>0.6875</v>
      </c>
      <c r="B153" s="97" t="s">
        <v>18</v>
      </c>
      <c r="C153" s="98">
        <v>0.70833333333333337</v>
      </c>
      <c r="D153" s="99">
        <v>1</v>
      </c>
      <c r="E153" s="99">
        <v>10</v>
      </c>
      <c r="F153" s="5">
        <v>21</v>
      </c>
      <c r="G153" s="99">
        <v>2</v>
      </c>
      <c r="H153" s="5">
        <v>0</v>
      </c>
      <c r="I153" s="100">
        <f t="shared" si="24"/>
        <v>33</v>
      </c>
      <c r="J153" s="101">
        <f t="shared" si="25"/>
        <v>6.0606060606060606</v>
      </c>
      <c r="K153" s="102">
        <v>0</v>
      </c>
      <c r="L153" s="5">
        <v>11</v>
      </c>
      <c r="M153" s="99">
        <v>26</v>
      </c>
      <c r="N153" s="99">
        <v>1</v>
      </c>
      <c r="O153" s="99">
        <v>0</v>
      </c>
      <c r="P153" s="100">
        <f t="shared" si="26"/>
        <v>38</v>
      </c>
      <c r="Q153" s="103">
        <f t="shared" si="27"/>
        <v>2.6315789473684208</v>
      </c>
    </row>
    <row r="154" spans="1:17" s="28" customFormat="1" ht="15" customHeight="1">
      <c r="A154" s="47"/>
      <c r="B154" s="48" t="s">
        <v>19</v>
      </c>
      <c r="C154" s="49"/>
      <c r="D154" s="50">
        <f>SUM(D152:D153)</f>
        <v>1</v>
      </c>
      <c r="E154" s="50">
        <f>SUM(E152:E153)</f>
        <v>14</v>
      </c>
      <c r="F154" s="51">
        <f>SUM(F152:F153)</f>
        <v>48</v>
      </c>
      <c r="G154" s="50">
        <f>SUM(G152:G153)</f>
        <v>2</v>
      </c>
      <c r="H154" s="51">
        <f>SUM(H152:H153)</f>
        <v>0</v>
      </c>
      <c r="I154" s="52">
        <f t="shared" si="24"/>
        <v>64</v>
      </c>
      <c r="J154" s="53">
        <f t="shared" si="25"/>
        <v>3.125</v>
      </c>
      <c r="K154" s="54">
        <f>SUM(K152:K153)</f>
        <v>0</v>
      </c>
      <c r="L154" s="51">
        <f>SUM(L152:L153)</f>
        <v>19</v>
      </c>
      <c r="M154" s="50">
        <f>SUM(M152:M153)</f>
        <v>55</v>
      </c>
      <c r="N154" s="50">
        <f>SUM(N152:N153)</f>
        <v>2</v>
      </c>
      <c r="O154" s="50">
        <f>SUM(O152:O153)</f>
        <v>0</v>
      </c>
      <c r="P154" s="52">
        <f t="shared" si="26"/>
        <v>76</v>
      </c>
      <c r="Q154" s="55">
        <f t="shared" si="27"/>
        <v>2.6315789473684208</v>
      </c>
    </row>
    <row r="155" spans="1:17" s="28" customFormat="1" ht="15" customHeight="1">
      <c r="A155" s="63">
        <v>0.70833333333333337</v>
      </c>
      <c r="B155" s="64" t="s">
        <v>18</v>
      </c>
      <c r="C155" s="65">
        <v>0.72916666666666663</v>
      </c>
      <c r="D155" s="1">
        <v>1</v>
      </c>
      <c r="E155" s="1">
        <v>5</v>
      </c>
      <c r="F155" s="7">
        <v>31</v>
      </c>
      <c r="G155" s="1">
        <v>1</v>
      </c>
      <c r="H155" s="7">
        <v>0</v>
      </c>
      <c r="I155" s="66">
        <f t="shared" si="24"/>
        <v>37</v>
      </c>
      <c r="J155" s="67">
        <f t="shared" si="25"/>
        <v>2.7027027027027026</v>
      </c>
      <c r="K155" s="68">
        <v>3</v>
      </c>
      <c r="L155" s="7">
        <v>9</v>
      </c>
      <c r="M155" s="1">
        <v>51</v>
      </c>
      <c r="N155" s="1">
        <v>2</v>
      </c>
      <c r="O155" s="1">
        <v>0</v>
      </c>
      <c r="P155" s="66">
        <f t="shared" si="26"/>
        <v>62</v>
      </c>
      <c r="Q155" s="69">
        <f t="shared" si="27"/>
        <v>3.225806451612903</v>
      </c>
    </row>
    <row r="156" spans="1:17" s="28" customFormat="1" ht="15" customHeight="1">
      <c r="A156" s="63">
        <v>0.72916666666666663</v>
      </c>
      <c r="B156" s="64" t="s">
        <v>18</v>
      </c>
      <c r="C156" s="65">
        <v>0.75</v>
      </c>
      <c r="D156" s="1">
        <v>1</v>
      </c>
      <c r="E156" s="1">
        <v>5</v>
      </c>
      <c r="F156" s="7">
        <v>35</v>
      </c>
      <c r="G156" s="1">
        <v>0</v>
      </c>
      <c r="H156" s="7">
        <v>0</v>
      </c>
      <c r="I156" s="66">
        <f t="shared" si="24"/>
        <v>40</v>
      </c>
      <c r="J156" s="67">
        <f t="shared" si="25"/>
        <v>0</v>
      </c>
      <c r="K156" s="68">
        <v>2</v>
      </c>
      <c r="L156" s="7">
        <v>12</v>
      </c>
      <c r="M156" s="1">
        <v>66</v>
      </c>
      <c r="N156" s="1">
        <v>6</v>
      </c>
      <c r="O156" s="1">
        <v>0</v>
      </c>
      <c r="P156" s="66">
        <f t="shared" si="26"/>
        <v>84</v>
      </c>
      <c r="Q156" s="69">
        <f t="shared" si="27"/>
        <v>7.1428571428571423</v>
      </c>
    </row>
    <row r="157" spans="1:17" s="28" customFormat="1" ht="15" customHeight="1">
      <c r="A157" s="47"/>
      <c r="B157" s="48" t="s">
        <v>19</v>
      </c>
      <c r="C157" s="49"/>
      <c r="D157" s="50">
        <f>SUM(D155:D156)</f>
        <v>2</v>
      </c>
      <c r="E157" s="50">
        <f>SUM(E155:E156)</f>
        <v>10</v>
      </c>
      <c r="F157" s="51">
        <f>SUM(F155:F156)</f>
        <v>66</v>
      </c>
      <c r="G157" s="50">
        <f>SUM(G155:G156)</f>
        <v>1</v>
      </c>
      <c r="H157" s="51">
        <f>SUM(H155:H156)</f>
        <v>0</v>
      </c>
      <c r="I157" s="52">
        <f t="shared" si="24"/>
        <v>77</v>
      </c>
      <c r="J157" s="53">
        <f t="shared" si="25"/>
        <v>1.2987012987012987</v>
      </c>
      <c r="K157" s="54">
        <f>SUM(K155:K156)</f>
        <v>5</v>
      </c>
      <c r="L157" s="51">
        <f>SUM(L155:L156)</f>
        <v>21</v>
      </c>
      <c r="M157" s="50">
        <f>SUM(M155:M156)</f>
        <v>117</v>
      </c>
      <c r="N157" s="50">
        <f>SUM(N155:N156)</f>
        <v>8</v>
      </c>
      <c r="O157" s="50">
        <f>SUM(O155:O156)</f>
        <v>0</v>
      </c>
      <c r="P157" s="52">
        <f t="shared" si="26"/>
        <v>146</v>
      </c>
      <c r="Q157" s="55">
        <f t="shared" si="27"/>
        <v>5.4794520547945202</v>
      </c>
    </row>
    <row r="158" spans="1:17" s="28" customFormat="1" ht="15" customHeight="1">
      <c r="A158" s="63">
        <v>0.75</v>
      </c>
      <c r="B158" s="64" t="s">
        <v>18</v>
      </c>
      <c r="C158" s="65">
        <v>0.77083333333333337</v>
      </c>
      <c r="D158" s="1">
        <v>2</v>
      </c>
      <c r="E158" s="1">
        <v>3</v>
      </c>
      <c r="F158" s="7">
        <v>46</v>
      </c>
      <c r="G158" s="1">
        <v>1</v>
      </c>
      <c r="H158" s="7">
        <v>0</v>
      </c>
      <c r="I158" s="66">
        <f t="shared" si="24"/>
        <v>50</v>
      </c>
      <c r="J158" s="67">
        <f t="shared" si="25"/>
        <v>2</v>
      </c>
      <c r="K158" s="68">
        <v>5</v>
      </c>
      <c r="L158" s="7">
        <v>7</v>
      </c>
      <c r="M158" s="1">
        <v>76</v>
      </c>
      <c r="N158" s="1">
        <v>5</v>
      </c>
      <c r="O158" s="1">
        <v>1</v>
      </c>
      <c r="P158" s="66">
        <f t="shared" si="26"/>
        <v>89</v>
      </c>
      <c r="Q158" s="69">
        <f t="shared" si="27"/>
        <v>6.7415730337078648</v>
      </c>
    </row>
    <row r="159" spans="1:17" s="28" customFormat="1" ht="15" customHeight="1">
      <c r="A159" s="96">
        <v>0.77083333333333337</v>
      </c>
      <c r="B159" s="97" t="s">
        <v>18</v>
      </c>
      <c r="C159" s="98">
        <v>0.79166666666666663</v>
      </c>
      <c r="D159" s="99">
        <v>1</v>
      </c>
      <c r="E159" s="99">
        <v>5</v>
      </c>
      <c r="F159" s="5">
        <v>64</v>
      </c>
      <c r="G159" s="99">
        <v>0</v>
      </c>
      <c r="H159" s="5">
        <v>0</v>
      </c>
      <c r="I159" s="100">
        <f t="shared" si="24"/>
        <v>69</v>
      </c>
      <c r="J159" s="101">
        <f t="shared" si="25"/>
        <v>0</v>
      </c>
      <c r="K159" s="102">
        <v>2</v>
      </c>
      <c r="L159" s="5">
        <v>13</v>
      </c>
      <c r="M159" s="99">
        <v>70</v>
      </c>
      <c r="N159" s="99">
        <v>3</v>
      </c>
      <c r="O159" s="99">
        <v>0</v>
      </c>
      <c r="P159" s="100">
        <f t="shared" si="26"/>
        <v>86</v>
      </c>
      <c r="Q159" s="103">
        <f t="shared" si="27"/>
        <v>3.4883720930232558</v>
      </c>
    </row>
    <row r="160" spans="1:17" s="28" customFormat="1" ht="15" customHeight="1" thickBot="1">
      <c r="A160" s="47"/>
      <c r="B160" s="48" t="s">
        <v>19</v>
      </c>
      <c r="C160" s="49"/>
      <c r="D160" s="50">
        <f>SUM(D158:D159)</f>
        <v>3</v>
      </c>
      <c r="E160" s="50">
        <f>SUM(E158:E159)</f>
        <v>8</v>
      </c>
      <c r="F160" s="51">
        <f>SUM(F158:F159)</f>
        <v>110</v>
      </c>
      <c r="G160" s="50">
        <f>SUM(G158:G159)</f>
        <v>1</v>
      </c>
      <c r="H160" s="51">
        <f>SUM(H158:H159)</f>
        <v>0</v>
      </c>
      <c r="I160" s="52">
        <f t="shared" si="24"/>
        <v>119</v>
      </c>
      <c r="J160" s="53">
        <f t="shared" si="25"/>
        <v>0.84033613445378152</v>
      </c>
      <c r="K160" s="54">
        <f>SUM(K158:K159)</f>
        <v>7</v>
      </c>
      <c r="L160" s="51">
        <f>SUM(L158:L159)</f>
        <v>20</v>
      </c>
      <c r="M160" s="50">
        <f>SUM(M158:M159)</f>
        <v>146</v>
      </c>
      <c r="N160" s="50">
        <f>SUM(N158:N159)</f>
        <v>8</v>
      </c>
      <c r="O160" s="50">
        <f>SUM(O158:O159)</f>
        <v>1</v>
      </c>
      <c r="P160" s="52">
        <f t="shared" si="26"/>
        <v>175</v>
      </c>
      <c r="Q160" s="55">
        <f t="shared" si="27"/>
        <v>5.1428571428571423</v>
      </c>
    </row>
    <row r="161" spans="1:24" s="28" customFormat="1" ht="15" customHeight="1" thickTop="1">
      <c r="A161" s="104"/>
      <c r="B161" s="105" t="s">
        <v>12</v>
      </c>
      <c r="C161" s="106"/>
      <c r="D161" s="107">
        <f t="shared" ref="D161:I161" si="28">+D141+D144+SUM(D145:D151)+D154+D157+D160</f>
        <v>17</v>
      </c>
      <c r="E161" s="107">
        <f t="shared" si="28"/>
        <v>118</v>
      </c>
      <c r="F161" s="108">
        <f t="shared" si="28"/>
        <v>657</v>
      </c>
      <c r="G161" s="107">
        <f t="shared" si="28"/>
        <v>24</v>
      </c>
      <c r="H161" s="108">
        <f t="shared" si="28"/>
        <v>2</v>
      </c>
      <c r="I161" s="109">
        <f t="shared" si="28"/>
        <v>801</v>
      </c>
      <c r="J161" s="110">
        <f t="shared" si="25"/>
        <v>3.2459425717852688</v>
      </c>
      <c r="K161" s="111">
        <f t="shared" ref="K161:P161" si="29">+K141+K144+SUM(K145:K151)+K154+K157+K160</f>
        <v>20</v>
      </c>
      <c r="L161" s="108">
        <f t="shared" si="29"/>
        <v>178</v>
      </c>
      <c r="M161" s="107">
        <f t="shared" si="29"/>
        <v>732</v>
      </c>
      <c r="N161" s="107">
        <f t="shared" si="29"/>
        <v>63</v>
      </c>
      <c r="O161" s="107">
        <f t="shared" si="29"/>
        <v>2</v>
      </c>
      <c r="P161" s="109">
        <f t="shared" si="29"/>
        <v>975</v>
      </c>
      <c r="Q161" s="112">
        <f t="shared" si="27"/>
        <v>6.666666666666667</v>
      </c>
    </row>
    <row r="162" spans="1:24" s="28" customFormat="1" ht="12.95" customHeight="1">
      <c r="A162" s="114"/>
      <c r="B162" s="115"/>
      <c r="C162" s="114"/>
      <c r="D162" s="116"/>
      <c r="E162" s="116"/>
      <c r="F162" s="116"/>
      <c r="G162" s="116"/>
      <c r="H162" s="116"/>
      <c r="I162" s="116"/>
      <c r="J162" s="117"/>
      <c r="K162" s="116"/>
      <c r="L162" s="116"/>
      <c r="M162" s="116"/>
      <c r="N162" s="116"/>
      <c r="O162" s="116"/>
      <c r="P162" s="116"/>
      <c r="Q162" s="117"/>
    </row>
    <row r="163" spans="1:24" s="28" customFormat="1" ht="12.95" customHeight="1">
      <c r="A163" s="114"/>
      <c r="B163" s="115"/>
      <c r="C163" s="114"/>
      <c r="D163" s="116"/>
      <c r="E163" s="116"/>
      <c r="F163" s="116"/>
      <c r="G163" s="116"/>
      <c r="H163" s="116"/>
      <c r="I163" s="116"/>
      <c r="J163" s="117"/>
      <c r="K163" s="116"/>
      <c r="L163" s="116"/>
      <c r="M163" s="116"/>
      <c r="N163" s="116"/>
      <c r="O163" s="116"/>
      <c r="P163" s="116"/>
      <c r="Q163" s="117"/>
      <c r="R163" s="116"/>
      <c r="S163" s="116"/>
      <c r="T163" s="116"/>
      <c r="U163" s="116"/>
      <c r="V163" s="116"/>
      <c r="W163" s="116"/>
      <c r="X163" s="117"/>
    </row>
    <row r="164" spans="1:24" s="28" customFormat="1" ht="12.95" customHeight="1">
      <c r="A164" s="114"/>
      <c r="B164" s="115"/>
      <c r="C164" s="114"/>
      <c r="D164" s="116"/>
      <c r="E164" s="116"/>
      <c r="F164" s="116"/>
      <c r="G164" s="116"/>
      <c r="H164" s="116"/>
      <c r="I164" s="116"/>
      <c r="J164" s="117"/>
      <c r="K164" s="116"/>
      <c r="L164" s="116"/>
      <c r="M164" s="116"/>
      <c r="N164" s="116"/>
      <c r="O164" s="116"/>
      <c r="P164" s="116"/>
      <c r="Q164" s="117"/>
      <c r="R164" s="116"/>
      <c r="S164" s="116"/>
      <c r="T164" s="116"/>
      <c r="U164" s="116"/>
      <c r="V164" s="116"/>
      <c r="W164" s="116"/>
      <c r="X164" s="117"/>
    </row>
    <row r="165" spans="1:24" s="3" customFormat="1" ht="15" customHeight="1">
      <c r="X165" s="16" t="s">
        <v>42</v>
      </c>
    </row>
    <row r="166" spans="1:24" s="24" customFormat="1" ht="14.1" customHeight="1">
      <c r="A166" s="17" t="s">
        <v>1</v>
      </c>
      <c r="B166" s="18"/>
      <c r="C166" s="19"/>
      <c r="D166" s="20"/>
      <c r="E166" s="18" t="s">
        <v>27</v>
      </c>
      <c r="F166" s="18"/>
      <c r="G166" s="18"/>
      <c r="H166" s="18"/>
      <c r="I166" s="18"/>
      <c r="J166" s="21"/>
      <c r="K166" s="22"/>
      <c r="L166" s="18" t="s">
        <v>28</v>
      </c>
      <c r="M166" s="18"/>
      <c r="N166" s="18"/>
      <c r="O166" s="18"/>
      <c r="P166" s="18"/>
      <c r="Q166" s="21"/>
      <c r="R166" s="22"/>
      <c r="S166" s="18" t="s">
        <v>29</v>
      </c>
      <c r="T166" s="18"/>
      <c r="U166" s="18"/>
      <c r="V166" s="18"/>
      <c r="W166" s="18"/>
      <c r="X166" s="23"/>
    </row>
    <row r="167" spans="1:24" s="28" customFormat="1" ht="15" customHeight="1">
      <c r="A167" s="25"/>
      <c r="B167" s="26"/>
      <c r="C167" s="27" t="s">
        <v>2</v>
      </c>
      <c r="D167" s="144" t="s">
        <v>43</v>
      </c>
      <c r="E167" s="148" t="s">
        <v>44</v>
      </c>
      <c r="F167" s="144" t="s">
        <v>45</v>
      </c>
      <c r="G167" s="148" t="s">
        <v>46</v>
      </c>
      <c r="H167" s="144" t="s">
        <v>47</v>
      </c>
      <c r="I167" s="142" t="s">
        <v>48</v>
      </c>
      <c r="J167" s="146" t="s">
        <v>49</v>
      </c>
      <c r="K167" s="144" t="s">
        <v>43</v>
      </c>
      <c r="L167" s="148" t="s">
        <v>44</v>
      </c>
      <c r="M167" s="144" t="s">
        <v>45</v>
      </c>
      <c r="N167" s="148" t="s">
        <v>46</v>
      </c>
      <c r="O167" s="144" t="s">
        <v>47</v>
      </c>
      <c r="P167" s="142" t="s">
        <v>48</v>
      </c>
      <c r="Q167" s="146" t="s">
        <v>49</v>
      </c>
      <c r="R167" s="144" t="s">
        <v>43</v>
      </c>
      <c r="S167" s="148" t="s">
        <v>44</v>
      </c>
      <c r="T167" s="144" t="s">
        <v>45</v>
      </c>
      <c r="U167" s="148" t="s">
        <v>46</v>
      </c>
      <c r="V167" s="144" t="s">
        <v>47</v>
      </c>
      <c r="W167" s="142" t="s">
        <v>48</v>
      </c>
      <c r="X167" s="142" t="s">
        <v>49</v>
      </c>
    </row>
    <row r="168" spans="1:24" s="28" customFormat="1" ht="15" customHeight="1">
      <c r="A168" s="29" t="s">
        <v>10</v>
      </c>
      <c r="B168" s="30"/>
      <c r="C168" s="31"/>
      <c r="D168" s="145"/>
      <c r="E168" s="149"/>
      <c r="F168" s="145"/>
      <c r="G168" s="149"/>
      <c r="H168" s="145"/>
      <c r="I168" s="143"/>
      <c r="J168" s="147"/>
      <c r="K168" s="145"/>
      <c r="L168" s="149"/>
      <c r="M168" s="145"/>
      <c r="N168" s="149"/>
      <c r="O168" s="145"/>
      <c r="P168" s="143"/>
      <c r="Q168" s="147"/>
      <c r="R168" s="145"/>
      <c r="S168" s="149"/>
      <c r="T168" s="145"/>
      <c r="U168" s="149"/>
      <c r="V168" s="145"/>
      <c r="W168" s="143"/>
      <c r="X168" s="143"/>
    </row>
    <row r="169" spans="1:24" s="28" customFormat="1" ht="15" customHeight="1">
      <c r="A169" s="32">
        <v>0.29166666666666669</v>
      </c>
      <c r="B169" s="33" t="s">
        <v>18</v>
      </c>
      <c r="C169" s="34">
        <v>0.3125</v>
      </c>
      <c r="D169" s="35">
        <v>0</v>
      </c>
      <c r="E169" s="35">
        <v>12</v>
      </c>
      <c r="F169" s="6">
        <v>117</v>
      </c>
      <c r="G169" s="35">
        <v>5</v>
      </c>
      <c r="H169" s="6">
        <v>1</v>
      </c>
      <c r="I169" s="36">
        <f t="shared" ref="I169:I190" si="30">SUM(E169:H169)</f>
        <v>135</v>
      </c>
      <c r="J169" s="37">
        <f t="shared" ref="J169:J191" si="31">IF(I169=0,0,((G169+H169)/I169*100))</f>
        <v>4.4444444444444446</v>
      </c>
      <c r="K169" s="11">
        <v>7</v>
      </c>
      <c r="L169" s="6">
        <v>9</v>
      </c>
      <c r="M169" s="35">
        <v>176</v>
      </c>
      <c r="N169" s="35">
        <v>8</v>
      </c>
      <c r="O169" s="35">
        <v>1</v>
      </c>
      <c r="P169" s="36">
        <f t="shared" ref="P169:P190" si="32">SUM(L169:O169)</f>
        <v>194</v>
      </c>
      <c r="Q169" s="118">
        <f t="shared" ref="Q169:Q191" si="33">IF(P169=0,0,((N169+O169)/P169*100))</f>
        <v>4.6391752577319592</v>
      </c>
      <c r="R169" s="11">
        <v>0</v>
      </c>
      <c r="S169" s="6">
        <v>5</v>
      </c>
      <c r="T169" s="35">
        <v>49</v>
      </c>
      <c r="U169" s="35">
        <v>0</v>
      </c>
      <c r="V169" s="35">
        <v>0</v>
      </c>
      <c r="W169" s="36">
        <f t="shared" ref="W169:W190" si="34">SUM(S169:V169)</f>
        <v>54</v>
      </c>
      <c r="X169" s="38">
        <f t="shared" ref="X169:X191" si="35">IF(W169=0,0,((U169+V169)/W169*100))</f>
        <v>0</v>
      </c>
    </row>
    <row r="170" spans="1:24" s="28" customFormat="1" ht="15" customHeight="1">
      <c r="A170" s="39">
        <v>0.3125</v>
      </c>
      <c r="B170" s="40" t="s">
        <v>18</v>
      </c>
      <c r="C170" s="41">
        <v>0.33333333333333331</v>
      </c>
      <c r="D170" s="42">
        <v>4</v>
      </c>
      <c r="E170" s="42">
        <v>20</v>
      </c>
      <c r="F170" s="2">
        <v>203</v>
      </c>
      <c r="G170" s="42">
        <v>3</v>
      </c>
      <c r="H170" s="2">
        <v>1</v>
      </c>
      <c r="I170" s="43">
        <f t="shared" si="30"/>
        <v>227</v>
      </c>
      <c r="J170" s="44">
        <f t="shared" si="31"/>
        <v>1.7621145374449341</v>
      </c>
      <c r="K170" s="45">
        <v>2</v>
      </c>
      <c r="L170" s="2">
        <v>19</v>
      </c>
      <c r="M170" s="42">
        <v>216</v>
      </c>
      <c r="N170" s="42">
        <v>5</v>
      </c>
      <c r="O170" s="42">
        <v>2</v>
      </c>
      <c r="P170" s="43">
        <f t="shared" si="32"/>
        <v>242</v>
      </c>
      <c r="Q170" s="119">
        <f t="shared" si="33"/>
        <v>2.8925619834710745</v>
      </c>
      <c r="R170" s="45">
        <v>1</v>
      </c>
      <c r="S170" s="2">
        <v>9</v>
      </c>
      <c r="T170" s="42">
        <v>107</v>
      </c>
      <c r="U170" s="42">
        <v>2</v>
      </c>
      <c r="V170" s="42">
        <v>0</v>
      </c>
      <c r="W170" s="43">
        <f t="shared" si="34"/>
        <v>118</v>
      </c>
      <c r="X170" s="46">
        <f t="shared" si="35"/>
        <v>1.6949152542372881</v>
      </c>
    </row>
    <row r="171" spans="1:24" s="28" customFormat="1" ht="15" customHeight="1">
      <c r="A171" s="47"/>
      <c r="B171" s="48" t="s">
        <v>19</v>
      </c>
      <c r="C171" s="49"/>
      <c r="D171" s="50">
        <f>SUM(D169:D170)</f>
        <v>4</v>
      </c>
      <c r="E171" s="50">
        <f>SUM(E169:E170)</f>
        <v>32</v>
      </c>
      <c r="F171" s="51">
        <f>SUM(F169:F170)</f>
        <v>320</v>
      </c>
      <c r="G171" s="50">
        <f>SUM(G169:G170)</f>
        <v>8</v>
      </c>
      <c r="H171" s="51">
        <f>SUM(H169:H170)</f>
        <v>2</v>
      </c>
      <c r="I171" s="52">
        <f t="shared" si="30"/>
        <v>362</v>
      </c>
      <c r="J171" s="53">
        <f t="shared" si="31"/>
        <v>2.7624309392265194</v>
      </c>
      <c r="K171" s="54">
        <f>SUM(K169:K170)</f>
        <v>9</v>
      </c>
      <c r="L171" s="51">
        <f>SUM(L169:L170)</f>
        <v>28</v>
      </c>
      <c r="M171" s="50">
        <f>SUM(M169:M170)</f>
        <v>392</v>
      </c>
      <c r="N171" s="50">
        <f>SUM(N169:N170)</f>
        <v>13</v>
      </c>
      <c r="O171" s="50">
        <f>SUM(O169:O170)</f>
        <v>3</v>
      </c>
      <c r="P171" s="52">
        <f t="shared" si="32"/>
        <v>436</v>
      </c>
      <c r="Q171" s="120">
        <f t="shared" si="33"/>
        <v>3.669724770642202</v>
      </c>
      <c r="R171" s="54">
        <f>SUM(R169:R170)</f>
        <v>1</v>
      </c>
      <c r="S171" s="51">
        <f>SUM(S169:S170)</f>
        <v>14</v>
      </c>
      <c r="T171" s="50">
        <f>SUM(T169:T170)</f>
        <v>156</v>
      </c>
      <c r="U171" s="50">
        <f>SUM(U169:U170)</f>
        <v>2</v>
      </c>
      <c r="V171" s="50">
        <f>SUM(V169:V170)</f>
        <v>0</v>
      </c>
      <c r="W171" s="52">
        <f t="shared" si="34"/>
        <v>172</v>
      </c>
      <c r="X171" s="55">
        <f t="shared" si="35"/>
        <v>1.1627906976744187</v>
      </c>
    </row>
    <row r="172" spans="1:24" s="28" customFormat="1" ht="15" customHeight="1">
      <c r="A172" s="56">
        <v>0.33333333333333331</v>
      </c>
      <c r="B172" s="57" t="s">
        <v>18</v>
      </c>
      <c r="C172" s="58">
        <v>0.35416666666666669</v>
      </c>
      <c r="D172" s="9">
        <v>2</v>
      </c>
      <c r="E172" s="9">
        <v>30</v>
      </c>
      <c r="F172" s="10">
        <v>152</v>
      </c>
      <c r="G172" s="9">
        <v>4</v>
      </c>
      <c r="H172" s="10">
        <v>1</v>
      </c>
      <c r="I172" s="59">
        <f t="shared" si="30"/>
        <v>187</v>
      </c>
      <c r="J172" s="60">
        <f t="shared" si="31"/>
        <v>2.6737967914438503</v>
      </c>
      <c r="K172" s="61">
        <v>7</v>
      </c>
      <c r="L172" s="10">
        <v>26</v>
      </c>
      <c r="M172" s="9">
        <v>208</v>
      </c>
      <c r="N172" s="9">
        <v>10</v>
      </c>
      <c r="O172" s="9">
        <v>8</v>
      </c>
      <c r="P172" s="59">
        <f t="shared" si="32"/>
        <v>252</v>
      </c>
      <c r="Q172" s="121">
        <f t="shared" si="33"/>
        <v>7.1428571428571423</v>
      </c>
      <c r="R172" s="61">
        <v>7</v>
      </c>
      <c r="S172" s="10">
        <v>1</v>
      </c>
      <c r="T172" s="9">
        <v>74</v>
      </c>
      <c r="U172" s="9">
        <v>15</v>
      </c>
      <c r="V172" s="9">
        <v>0</v>
      </c>
      <c r="W172" s="59">
        <f t="shared" si="34"/>
        <v>90</v>
      </c>
      <c r="X172" s="62">
        <f t="shared" si="35"/>
        <v>16.666666666666664</v>
      </c>
    </row>
    <row r="173" spans="1:24" s="28" customFormat="1" ht="15" customHeight="1">
      <c r="A173" s="63">
        <v>0.35416666666666669</v>
      </c>
      <c r="B173" s="64" t="s">
        <v>18</v>
      </c>
      <c r="C173" s="65">
        <v>0.375</v>
      </c>
      <c r="D173" s="1">
        <v>2</v>
      </c>
      <c r="E173" s="1">
        <v>29</v>
      </c>
      <c r="F173" s="7">
        <v>123</v>
      </c>
      <c r="G173" s="1">
        <v>16</v>
      </c>
      <c r="H173" s="7">
        <v>2</v>
      </c>
      <c r="I173" s="66">
        <f t="shared" si="30"/>
        <v>170</v>
      </c>
      <c r="J173" s="67">
        <f t="shared" si="31"/>
        <v>10.588235294117647</v>
      </c>
      <c r="K173" s="68">
        <v>3</v>
      </c>
      <c r="L173" s="7">
        <v>17</v>
      </c>
      <c r="M173" s="1">
        <v>194</v>
      </c>
      <c r="N173" s="1">
        <v>5</v>
      </c>
      <c r="O173" s="1">
        <v>8</v>
      </c>
      <c r="P173" s="66">
        <f t="shared" si="32"/>
        <v>224</v>
      </c>
      <c r="Q173" s="122">
        <f t="shared" si="33"/>
        <v>5.8035714285714288</v>
      </c>
      <c r="R173" s="68">
        <v>0</v>
      </c>
      <c r="S173" s="7">
        <v>2</v>
      </c>
      <c r="T173" s="1">
        <v>38</v>
      </c>
      <c r="U173" s="1">
        <v>1</v>
      </c>
      <c r="V173" s="1">
        <v>0</v>
      </c>
      <c r="W173" s="66">
        <f t="shared" si="34"/>
        <v>41</v>
      </c>
      <c r="X173" s="69">
        <f t="shared" si="35"/>
        <v>2.4390243902439024</v>
      </c>
    </row>
    <row r="174" spans="1:24" s="28" customFormat="1" ht="15" customHeight="1">
      <c r="A174" s="47"/>
      <c r="B174" s="48" t="s">
        <v>19</v>
      </c>
      <c r="C174" s="49"/>
      <c r="D174" s="50">
        <f>SUM(D172:D173)</f>
        <v>4</v>
      </c>
      <c r="E174" s="50">
        <f>SUM(E172:E173)</f>
        <v>59</v>
      </c>
      <c r="F174" s="51">
        <f>SUM(F172:F173)</f>
        <v>275</v>
      </c>
      <c r="G174" s="50">
        <f>SUM(G172:G173)</f>
        <v>20</v>
      </c>
      <c r="H174" s="51">
        <f>SUM(H172:H173)</f>
        <v>3</v>
      </c>
      <c r="I174" s="52">
        <f t="shared" si="30"/>
        <v>357</v>
      </c>
      <c r="J174" s="53">
        <f t="shared" si="31"/>
        <v>6.4425770308123242</v>
      </c>
      <c r="K174" s="54">
        <f>SUM(K172:K173)</f>
        <v>10</v>
      </c>
      <c r="L174" s="51">
        <f>SUM(L172:L173)</f>
        <v>43</v>
      </c>
      <c r="M174" s="50">
        <f>SUM(M172:M173)</f>
        <v>402</v>
      </c>
      <c r="N174" s="50">
        <f>SUM(N172:N173)</f>
        <v>15</v>
      </c>
      <c r="O174" s="50">
        <f>SUM(O172:O173)</f>
        <v>16</v>
      </c>
      <c r="P174" s="52">
        <f t="shared" si="32"/>
        <v>476</v>
      </c>
      <c r="Q174" s="120">
        <f t="shared" si="33"/>
        <v>6.5126050420168076</v>
      </c>
      <c r="R174" s="54">
        <f>SUM(R172:R173)</f>
        <v>7</v>
      </c>
      <c r="S174" s="51">
        <f>SUM(S172:S173)</f>
        <v>3</v>
      </c>
      <c r="T174" s="50">
        <f>SUM(T172:T173)</f>
        <v>112</v>
      </c>
      <c r="U174" s="50">
        <f>SUM(U172:U173)</f>
        <v>16</v>
      </c>
      <c r="V174" s="50">
        <f>SUM(V172:V173)</f>
        <v>0</v>
      </c>
      <c r="W174" s="52">
        <f t="shared" si="34"/>
        <v>131</v>
      </c>
      <c r="X174" s="55">
        <f t="shared" si="35"/>
        <v>12.213740458015266</v>
      </c>
    </row>
    <row r="175" spans="1:24" s="28" customFormat="1" ht="15" customHeight="1">
      <c r="A175" s="70">
        <v>0.375</v>
      </c>
      <c r="B175" s="71" t="s">
        <v>18</v>
      </c>
      <c r="C175" s="72">
        <v>0.41666666666666669</v>
      </c>
      <c r="D175" s="73">
        <v>4</v>
      </c>
      <c r="E175" s="73">
        <v>51</v>
      </c>
      <c r="F175" s="74">
        <v>208</v>
      </c>
      <c r="G175" s="73">
        <v>18</v>
      </c>
      <c r="H175" s="74">
        <v>2</v>
      </c>
      <c r="I175" s="75">
        <f t="shared" si="30"/>
        <v>279</v>
      </c>
      <c r="J175" s="76">
        <f t="shared" si="31"/>
        <v>7.1684587813620064</v>
      </c>
      <c r="K175" s="77">
        <v>7</v>
      </c>
      <c r="L175" s="74">
        <v>47</v>
      </c>
      <c r="M175" s="73">
        <v>335</v>
      </c>
      <c r="N175" s="73">
        <v>16</v>
      </c>
      <c r="O175" s="73">
        <v>4</v>
      </c>
      <c r="P175" s="75">
        <f t="shared" si="32"/>
        <v>402</v>
      </c>
      <c r="Q175" s="123">
        <f t="shared" si="33"/>
        <v>4.9751243781094532</v>
      </c>
      <c r="R175" s="77">
        <v>1</v>
      </c>
      <c r="S175" s="74">
        <v>6</v>
      </c>
      <c r="T175" s="73">
        <v>46</v>
      </c>
      <c r="U175" s="73">
        <v>2</v>
      </c>
      <c r="V175" s="73">
        <v>0</v>
      </c>
      <c r="W175" s="75">
        <f t="shared" si="34"/>
        <v>54</v>
      </c>
      <c r="X175" s="78">
        <f t="shared" si="35"/>
        <v>3.7037037037037033</v>
      </c>
    </row>
    <row r="176" spans="1:24" s="28" customFormat="1" ht="15" customHeight="1">
      <c r="A176" s="79">
        <v>0.41666666666666669</v>
      </c>
      <c r="B176" s="80" t="s">
        <v>18</v>
      </c>
      <c r="C176" s="81">
        <v>0.45833333333333331</v>
      </c>
      <c r="D176" s="8">
        <v>5</v>
      </c>
      <c r="E176" s="8">
        <v>54</v>
      </c>
      <c r="F176" s="82">
        <v>228</v>
      </c>
      <c r="G176" s="8">
        <v>16</v>
      </c>
      <c r="H176" s="82">
        <v>0</v>
      </c>
      <c r="I176" s="83">
        <f t="shared" si="30"/>
        <v>298</v>
      </c>
      <c r="J176" s="84">
        <f t="shared" si="31"/>
        <v>5.3691275167785237</v>
      </c>
      <c r="K176" s="85">
        <v>5</v>
      </c>
      <c r="L176" s="82">
        <v>46</v>
      </c>
      <c r="M176" s="8">
        <v>296</v>
      </c>
      <c r="N176" s="8">
        <v>21</v>
      </c>
      <c r="O176" s="8">
        <v>3</v>
      </c>
      <c r="P176" s="83">
        <f t="shared" si="32"/>
        <v>366</v>
      </c>
      <c r="Q176" s="124">
        <f t="shared" si="33"/>
        <v>6.557377049180328</v>
      </c>
      <c r="R176" s="85">
        <v>0</v>
      </c>
      <c r="S176" s="82">
        <v>7</v>
      </c>
      <c r="T176" s="8">
        <v>17</v>
      </c>
      <c r="U176" s="8">
        <v>4</v>
      </c>
      <c r="V176" s="8">
        <v>0</v>
      </c>
      <c r="W176" s="83">
        <f t="shared" si="34"/>
        <v>28</v>
      </c>
      <c r="X176" s="86">
        <f t="shared" si="35"/>
        <v>14.285714285714285</v>
      </c>
    </row>
    <row r="177" spans="1:24" s="28" customFormat="1" ht="15" customHeight="1">
      <c r="A177" s="79">
        <v>0.45833333333333331</v>
      </c>
      <c r="B177" s="80" t="s">
        <v>18</v>
      </c>
      <c r="C177" s="81">
        <v>0.5</v>
      </c>
      <c r="D177" s="8">
        <v>3</v>
      </c>
      <c r="E177" s="8">
        <v>57</v>
      </c>
      <c r="F177" s="82">
        <v>256</v>
      </c>
      <c r="G177" s="8">
        <v>15</v>
      </c>
      <c r="H177" s="82">
        <v>4</v>
      </c>
      <c r="I177" s="83">
        <f t="shared" si="30"/>
        <v>332</v>
      </c>
      <c r="J177" s="84">
        <f t="shared" si="31"/>
        <v>5.7228915662650603</v>
      </c>
      <c r="K177" s="85">
        <v>3</v>
      </c>
      <c r="L177" s="82">
        <v>48</v>
      </c>
      <c r="M177" s="8">
        <v>270</v>
      </c>
      <c r="N177" s="8">
        <v>21</v>
      </c>
      <c r="O177" s="8">
        <v>2</v>
      </c>
      <c r="P177" s="83">
        <f t="shared" si="32"/>
        <v>341</v>
      </c>
      <c r="Q177" s="124">
        <f t="shared" si="33"/>
        <v>6.7448680351906152</v>
      </c>
      <c r="R177" s="85">
        <v>1</v>
      </c>
      <c r="S177" s="82">
        <v>12</v>
      </c>
      <c r="T177" s="8">
        <v>41</v>
      </c>
      <c r="U177" s="8">
        <v>3</v>
      </c>
      <c r="V177" s="8">
        <v>0</v>
      </c>
      <c r="W177" s="83">
        <f t="shared" si="34"/>
        <v>56</v>
      </c>
      <c r="X177" s="86">
        <f t="shared" si="35"/>
        <v>5.3571428571428568</v>
      </c>
    </row>
    <row r="178" spans="1:24" s="28" customFormat="1" ht="15" customHeight="1">
      <c r="A178" s="79">
        <v>0.5</v>
      </c>
      <c r="B178" s="80" t="s">
        <v>18</v>
      </c>
      <c r="C178" s="81">
        <v>0.54166666666666663</v>
      </c>
      <c r="D178" s="8">
        <v>8</v>
      </c>
      <c r="E178" s="8">
        <v>46</v>
      </c>
      <c r="F178" s="82">
        <v>234</v>
      </c>
      <c r="G178" s="8">
        <v>5</v>
      </c>
      <c r="H178" s="82">
        <v>1</v>
      </c>
      <c r="I178" s="83">
        <f t="shared" si="30"/>
        <v>286</v>
      </c>
      <c r="J178" s="84">
        <f t="shared" si="31"/>
        <v>2.0979020979020979</v>
      </c>
      <c r="K178" s="85">
        <v>2</v>
      </c>
      <c r="L178" s="82">
        <v>38</v>
      </c>
      <c r="M178" s="8">
        <v>301</v>
      </c>
      <c r="N178" s="8">
        <v>10</v>
      </c>
      <c r="O178" s="8">
        <v>6</v>
      </c>
      <c r="P178" s="83">
        <f t="shared" si="32"/>
        <v>355</v>
      </c>
      <c r="Q178" s="124">
        <f t="shared" si="33"/>
        <v>4.507042253521127</v>
      </c>
      <c r="R178" s="85">
        <v>0</v>
      </c>
      <c r="S178" s="82">
        <v>11</v>
      </c>
      <c r="T178" s="8">
        <v>46</v>
      </c>
      <c r="U178" s="8">
        <v>2</v>
      </c>
      <c r="V178" s="8">
        <v>0</v>
      </c>
      <c r="W178" s="83">
        <f t="shared" si="34"/>
        <v>59</v>
      </c>
      <c r="X178" s="86">
        <f t="shared" si="35"/>
        <v>3.3898305084745761</v>
      </c>
    </row>
    <row r="179" spans="1:24" s="28" customFormat="1" ht="15" customHeight="1">
      <c r="A179" s="79">
        <v>0.54166666666666663</v>
      </c>
      <c r="B179" s="80" t="s">
        <v>18</v>
      </c>
      <c r="C179" s="81">
        <v>0.58333333333333337</v>
      </c>
      <c r="D179" s="8">
        <v>4</v>
      </c>
      <c r="E179" s="8">
        <v>42</v>
      </c>
      <c r="F179" s="82">
        <v>220</v>
      </c>
      <c r="G179" s="8">
        <v>19</v>
      </c>
      <c r="H179" s="82">
        <v>0</v>
      </c>
      <c r="I179" s="83">
        <f t="shared" si="30"/>
        <v>281</v>
      </c>
      <c r="J179" s="84">
        <f t="shared" si="31"/>
        <v>6.7615658362989333</v>
      </c>
      <c r="K179" s="85">
        <v>2</v>
      </c>
      <c r="L179" s="82">
        <v>29</v>
      </c>
      <c r="M179" s="8">
        <v>292</v>
      </c>
      <c r="N179" s="8">
        <v>9</v>
      </c>
      <c r="O179" s="8">
        <v>3</v>
      </c>
      <c r="P179" s="83">
        <f t="shared" si="32"/>
        <v>333</v>
      </c>
      <c r="Q179" s="124">
        <f t="shared" si="33"/>
        <v>3.6036036036036037</v>
      </c>
      <c r="R179" s="85">
        <v>0</v>
      </c>
      <c r="S179" s="82">
        <v>7</v>
      </c>
      <c r="T179" s="8">
        <v>42</v>
      </c>
      <c r="U179" s="8">
        <v>2</v>
      </c>
      <c r="V179" s="8">
        <v>0</v>
      </c>
      <c r="W179" s="83">
        <f t="shared" si="34"/>
        <v>51</v>
      </c>
      <c r="X179" s="86">
        <f t="shared" si="35"/>
        <v>3.9215686274509802</v>
      </c>
    </row>
    <row r="180" spans="1:24" s="28" customFormat="1" ht="15" customHeight="1">
      <c r="A180" s="79">
        <v>0.58333333333333337</v>
      </c>
      <c r="B180" s="80" t="s">
        <v>18</v>
      </c>
      <c r="C180" s="81">
        <v>0.625</v>
      </c>
      <c r="D180" s="8">
        <v>4</v>
      </c>
      <c r="E180" s="8">
        <v>46</v>
      </c>
      <c r="F180" s="82">
        <v>235</v>
      </c>
      <c r="G180" s="8">
        <v>10</v>
      </c>
      <c r="H180" s="82">
        <v>2</v>
      </c>
      <c r="I180" s="83">
        <f t="shared" si="30"/>
        <v>293</v>
      </c>
      <c r="J180" s="84">
        <f t="shared" si="31"/>
        <v>4.0955631399317403</v>
      </c>
      <c r="K180" s="85">
        <v>7</v>
      </c>
      <c r="L180" s="82">
        <v>46</v>
      </c>
      <c r="M180" s="8">
        <v>276</v>
      </c>
      <c r="N180" s="8">
        <v>17</v>
      </c>
      <c r="O180" s="8">
        <v>7</v>
      </c>
      <c r="P180" s="83">
        <f t="shared" si="32"/>
        <v>346</v>
      </c>
      <c r="Q180" s="124">
        <f t="shared" si="33"/>
        <v>6.9364161849710975</v>
      </c>
      <c r="R180" s="85">
        <v>1</v>
      </c>
      <c r="S180" s="82">
        <v>4</v>
      </c>
      <c r="T180" s="8">
        <v>36</v>
      </c>
      <c r="U180" s="8">
        <v>9</v>
      </c>
      <c r="V180" s="8">
        <v>2</v>
      </c>
      <c r="W180" s="83">
        <f t="shared" si="34"/>
        <v>51</v>
      </c>
      <c r="X180" s="86">
        <f t="shared" si="35"/>
        <v>21.568627450980394</v>
      </c>
    </row>
    <row r="181" spans="1:24" s="28" customFormat="1" ht="15" customHeight="1">
      <c r="A181" s="87">
        <v>0.625</v>
      </c>
      <c r="B181" s="88" t="s">
        <v>18</v>
      </c>
      <c r="C181" s="89">
        <v>0.66666666666666663</v>
      </c>
      <c r="D181" s="90">
        <v>3</v>
      </c>
      <c r="E181" s="90">
        <v>65</v>
      </c>
      <c r="F181" s="91">
        <v>256</v>
      </c>
      <c r="G181" s="90">
        <v>17</v>
      </c>
      <c r="H181" s="91">
        <v>4</v>
      </c>
      <c r="I181" s="92">
        <f t="shared" si="30"/>
        <v>342</v>
      </c>
      <c r="J181" s="93">
        <f t="shared" si="31"/>
        <v>6.140350877192982</v>
      </c>
      <c r="K181" s="94">
        <v>4</v>
      </c>
      <c r="L181" s="91">
        <v>56</v>
      </c>
      <c r="M181" s="90">
        <v>298</v>
      </c>
      <c r="N181" s="90">
        <v>20</v>
      </c>
      <c r="O181" s="90">
        <v>7</v>
      </c>
      <c r="P181" s="92">
        <f t="shared" si="32"/>
        <v>381</v>
      </c>
      <c r="Q181" s="125">
        <f t="shared" si="33"/>
        <v>7.0866141732283463</v>
      </c>
      <c r="R181" s="94">
        <v>0</v>
      </c>
      <c r="S181" s="91">
        <v>14</v>
      </c>
      <c r="T181" s="90">
        <v>54</v>
      </c>
      <c r="U181" s="90">
        <v>0</v>
      </c>
      <c r="V181" s="90">
        <v>1</v>
      </c>
      <c r="W181" s="92">
        <f t="shared" si="34"/>
        <v>69</v>
      </c>
      <c r="X181" s="95">
        <f t="shared" si="35"/>
        <v>1.4492753623188406</v>
      </c>
    </row>
    <row r="182" spans="1:24" s="28" customFormat="1" ht="15" customHeight="1">
      <c r="A182" s="32">
        <v>0.66666666666666663</v>
      </c>
      <c r="B182" s="33" t="s">
        <v>18</v>
      </c>
      <c r="C182" s="34">
        <v>0.6875</v>
      </c>
      <c r="D182" s="35">
        <v>1</v>
      </c>
      <c r="E182" s="35">
        <v>32</v>
      </c>
      <c r="F182" s="6">
        <v>129</v>
      </c>
      <c r="G182" s="35">
        <v>3</v>
      </c>
      <c r="H182" s="6">
        <v>1</v>
      </c>
      <c r="I182" s="36">
        <f t="shared" si="30"/>
        <v>165</v>
      </c>
      <c r="J182" s="37">
        <f t="shared" si="31"/>
        <v>2.4242424242424243</v>
      </c>
      <c r="K182" s="11">
        <v>3</v>
      </c>
      <c r="L182" s="6">
        <v>37</v>
      </c>
      <c r="M182" s="35">
        <v>200</v>
      </c>
      <c r="N182" s="35">
        <v>3</v>
      </c>
      <c r="O182" s="35">
        <v>3</v>
      </c>
      <c r="P182" s="36">
        <f t="shared" si="32"/>
        <v>243</v>
      </c>
      <c r="Q182" s="118">
        <f t="shared" si="33"/>
        <v>2.4691358024691357</v>
      </c>
      <c r="R182" s="11">
        <v>0</v>
      </c>
      <c r="S182" s="6">
        <v>7</v>
      </c>
      <c r="T182" s="35">
        <v>22</v>
      </c>
      <c r="U182" s="35">
        <v>1</v>
      </c>
      <c r="V182" s="35">
        <v>0</v>
      </c>
      <c r="W182" s="36">
        <f t="shared" si="34"/>
        <v>30</v>
      </c>
      <c r="X182" s="38">
        <f t="shared" si="35"/>
        <v>3.3333333333333335</v>
      </c>
    </row>
    <row r="183" spans="1:24" s="28" customFormat="1" ht="15" customHeight="1">
      <c r="A183" s="96">
        <v>0.6875</v>
      </c>
      <c r="B183" s="97" t="s">
        <v>18</v>
      </c>
      <c r="C183" s="98">
        <v>0.70833333333333337</v>
      </c>
      <c r="D183" s="99">
        <v>2</v>
      </c>
      <c r="E183" s="99">
        <v>39</v>
      </c>
      <c r="F183" s="5">
        <v>154</v>
      </c>
      <c r="G183" s="99">
        <v>1</v>
      </c>
      <c r="H183" s="5">
        <v>0</v>
      </c>
      <c r="I183" s="100">
        <f t="shared" si="30"/>
        <v>194</v>
      </c>
      <c r="J183" s="101">
        <f t="shared" si="31"/>
        <v>0.51546391752577314</v>
      </c>
      <c r="K183" s="102">
        <v>3</v>
      </c>
      <c r="L183" s="5">
        <v>35</v>
      </c>
      <c r="M183" s="99">
        <v>164</v>
      </c>
      <c r="N183" s="99">
        <v>5</v>
      </c>
      <c r="O183" s="99">
        <v>4</v>
      </c>
      <c r="P183" s="100">
        <f t="shared" si="32"/>
        <v>208</v>
      </c>
      <c r="Q183" s="126">
        <f t="shared" si="33"/>
        <v>4.3269230769230766</v>
      </c>
      <c r="R183" s="102">
        <v>0</v>
      </c>
      <c r="S183" s="5">
        <v>5</v>
      </c>
      <c r="T183" s="99">
        <v>19</v>
      </c>
      <c r="U183" s="99">
        <v>3</v>
      </c>
      <c r="V183" s="99">
        <v>0</v>
      </c>
      <c r="W183" s="100">
        <f t="shared" si="34"/>
        <v>27</v>
      </c>
      <c r="X183" s="103">
        <f t="shared" si="35"/>
        <v>11.111111111111111</v>
      </c>
    </row>
    <row r="184" spans="1:24" s="28" customFormat="1" ht="15" customHeight="1">
      <c r="A184" s="47"/>
      <c r="B184" s="48" t="s">
        <v>19</v>
      </c>
      <c r="C184" s="49"/>
      <c r="D184" s="50">
        <f>SUM(D182:D183)</f>
        <v>3</v>
      </c>
      <c r="E184" s="50">
        <f>SUM(E182:E183)</f>
        <v>71</v>
      </c>
      <c r="F184" s="51">
        <f>SUM(F182:F183)</f>
        <v>283</v>
      </c>
      <c r="G184" s="50">
        <f>SUM(G182:G183)</f>
        <v>4</v>
      </c>
      <c r="H184" s="51">
        <f>SUM(H182:H183)</f>
        <v>1</v>
      </c>
      <c r="I184" s="52">
        <f t="shared" si="30"/>
        <v>359</v>
      </c>
      <c r="J184" s="53">
        <f t="shared" si="31"/>
        <v>1.392757660167131</v>
      </c>
      <c r="K184" s="54">
        <f>SUM(K182:K183)</f>
        <v>6</v>
      </c>
      <c r="L184" s="51">
        <f>SUM(L182:L183)</f>
        <v>72</v>
      </c>
      <c r="M184" s="50">
        <f>SUM(M182:M183)</f>
        <v>364</v>
      </c>
      <c r="N184" s="50">
        <f>SUM(N182:N183)</f>
        <v>8</v>
      </c>
      <c r="O184" s="50">
        <f>SUM(O182:O183)</f>
        <v>7</v>
      </c>
      <c r="P184" s="52">
        <f t="shared" si="32"/>
        <v>451</v>
      </c>
      <c r="Q184" s="120">
        <f t="shared" si="33"/>
        <v>3.325942350332594</v>
      </c>
      <c r="R184" s="54">
        <f>SUM(R182:R183)</f>
        <v>0</v>
      </c>
      <c r="S184" s="51">
        <f>SUM(S182:S183)</f>
        <v>12</v>
      </c>
      <c r="T184" s="50">
        <f>SUM(T182:T183)</f>
        <v>41</v>
      </c>
      <c r="U184" s="50">
        <f>SUM(U182:U183)</f>
        <v>4</v>
      </c>
      <c r="V184" s="50">
        <f>SUM(V182:V183)</f>
        <v>0</v>
      </c>
      <c r="W184" s="52">
        <f t="shared" si="34"/>
        <v>57</v>
      </c>
      <c r="X184" s="55">
        <f t="shared" si="35"/>
        <v>7.0175438596491224</v>
      </c>
    </row>
    <row r="185" spans="1:24" s="28" customFormat="1" ht="15" customHeight="1">
      <c r="A185" s="63">
        <v>0.70833333333333337</v>
      </c>
      <c r="B185" s="64" t="s">
        <v>18</v>
      </c>
      <c r="C185" s="65">
        <v>0.72916666666666663</v>
      </c>
      <c r="D185" s="1">
        <v>8</v>
      </c>
      <c r="E185" s="1">
        <v>32</v>
      </c>
      <c r="F185" s="7">
        <v>206</v>
      </c>
      <c r="G185" s="1">
        <v>5</v>
      </c>
      <c r="H185" s="7">
        <v>1</v>
      </c>
      <c r="I185" s="66">
        <f t="shared" si="30"/>
        <v>244</v>
      </c>
      <c r="J185" s="67">
        <f t="shared" si="31"/>
        <v>2.459016393442623</v>
      </c>
      <c r="K185" s="68">
        <v>4</v>
      </c>
      <c r="L185" s="7">
        <v>24</v>
      </c>
      <c r="M185" s="1">
        <v>231</v>
      </c>
      <c r="N185" s="1">
        <v>2</v>
      </c>
      <c r="O185" s="1">
        <v>13</v>
      </c>
      <c r="P185" s="66">
        <f t="shared" si="32"/>
        <v>270</v>
      </c>
      <c r="Q185" s="122">
        <f t="shared" si="33"/>
        <v>5.5555555555555554</v>
      </c>
      <c r="R185" s="68">
        <v>2</v>
      </c>
      <c r="S185" s="7">
        <v>2</v>
      </c>
      <c r="T185" s="1">
        <v>29</v>
      </c>
      <c r="U185" s="1">
        <v>0</v>
      </c>
      <c r="V185" s="1">
        <v>0</v>
      </c>
      <c r="W185" s="66">
        <f t="shared" si="34"/>
        <v>31</v>
      </c>
      <c r="X185" s="69">
        <f t="shared" si="35"/>
        <v>0</v>
      </c>
    </row>
    <row r="186" spans="1:24" s="28" customFormat="1" ht="15" customHeight="1">
      <c r="A186" s="63">
        <v>0.72916666666666663</v>
      </c>
      <c r="B186" s="64" t="s">
        <v>18</v>
      </c>
      <c r="C186" s="65">
        <v>0.75</v>
      </c>
      <c r="D186" s="1">
        <v>7</v>
      </c>
      <c r="E186" s="1">
        <v>35</v>
      </c>
      <c r="F186" s="7">
        <v>267</v>
      </c>
      <c r="G186" s="1">
        <v>13</v>
      </c>
      <c r="H186" s="7">
        <v>0</v>
      </c>
      <c r="I186" s="66">
        <f t="shared" si="30"/>
        <v>315</v>
      </c>
      <c r="J186" s="67">
        <f t="shared" si="31"/>
        <v>4.1269841269841265</v>
      </c>
      <c r="K186" s="68">
        <v>7</v>
      </c>
      <c r="L186" s="7">
        <v>35</v>
      </c>
      <c r="M186" s="1">
        <v>244</v>
      </c>
      <c r="N186" s="1">
        <v>8</v>
      </c>
      <c r="O186" s="1">
        <v>15</v>
      </c>
      <c r="P186" s="66">
        <f t="shared" si="32"/>
        <v>302</v>
      </c>
      <c r="Q186" s="122">
        <f t="shared" si="33"/>
        <v>7.6158940397350996</v>
      </c>
      <c r="R186" s="68">
        <v>1</v>
      </c>
      <c r="S186" s="7">
        <v>6</v>
      </c>
      <c r="T186" s="1">
        <v>25</v>
      </c>
      <c r="U186" s="1">
        <v>0</v>
      </c>
      <c r="V186" s="1">
        <v>0</v>
      </c>
      <c r="W186" s="66">
        <f t="shared" si="34"/>
        <v>31</v>
      </c>
      <c r="X186" s="69">
        <f t="shared" si="35"/>
        <v>0</v>
      </c>
    </row>
    <row r="187" spans="1:24" s="28" customFormat="1" ht="15" customHeight="1">
      <c r="A187" s="47"/>
      <c r="B187" s="48" t="s">
        <v>19</v>
      </c>
      <c r="C187" s="49"/>
      <c r="D187" s="50">
        <f>SUM(D185:D186)</f>
        <v>15</v>
      </c>
      <c r="E187" s="50">
        <f>SUM(E185:E186)</f>
        <v>67</v>
      </c>
      <c r="F187" s="51">
        <f>SUM(F185:F186)</f>
        <v>473</v>
      </c>
      <c r="G187" s="50">
        <f>SUM(G185:G186)</f>
        <v>18</v>
      </c>
      <c r="H187" s="51">
        <f>SUM(H185:H186)</f>
        <v>1</v>
      </c>
      <c r="I187" s="52">
        <f t="shared" si="30"/>
        <v>559</v>
      </c>
      <c r="J187" s="53">
        <f t="shared" si="31"/>
        <v>3.3989266547406083</v>
      </c>
      <c r="K187" s="54">
        <f>SUM(K185:K186)</f>
        <v>11</v>
      </c>
      <c r="L187" s="51">
        <f>SUM(L185:L186)</f>
        <v>59</v>
      </c>
      <c r="M187" s="50">
        <f>SUM(M185:M186)</f>
        <v>475</v>
      </c>
      <c r="N187" s="50">
        <f>SUM(N185:N186)</f>
        <v>10</v>
      </c>
      <c r="O187" s="50">
        <f>SUM(O185:O186)</f>
        <v>28</v>
      </c>
      <c r="P187" s="52">
        <f t="shared" si="32"/>
        <v>572</v>
      </c>
      <c r="Q187" s="120">
        <f t="shared" si="33"/>
        <v>6.6433566433566433</v>
      </c>
      <c r="R187" s="54">
        <f>SUM(R185:R186)</f>
        <v>3</v>
      </c>
      <c r="S187" s="51">
        <f>SUM(S185:S186)</f>
        <v>8</v>
      </c>
      <c r="T187" s="50">
        <f>SUM(T185:T186)</f>
        <v>54</v>
      </c>
      <c r="U187" s="50">
        <f>SUM(U185:U186)</f>
        <v>0</v>
      </c>
      <c r="V187" s="50">
        <f>SUM(V185:V186)</f>
        <v>0</v>
      </c>
      <c r="W187" s="52">
        <f t="shared" si="34"/>
        <v>62</v>
      </c>
      <c r="X187" s="55">
        <f t="shared" si="35"/>
        <v>0</v>
      </c>
    </row>
    <row r="188" spans="1:24" s="28" customFormat="1" ht="15" customHeight="1">
      <c r="A188" s="63">
        <v>0.75</v>
      </c>
      <c r="B188" s="64" t="s">
        <v>18</v>
      </c>
      <c r="C188" s="65">
        <v>0.77083333333333337</v>
      </c>
      <c r="D188" s="1">
        <v>10</v>
      </c>
      <c r="E188" s="1">
        <v>17</v>
      </c>
      <c r="F188" s="7">
        <v>276</v>
      </c>
      <c r="G188" s="1">
        <v>5</v>
      </c>
      <c r="H188" s="7">
        <v>3</v>
      </c>
      <c r="I188" s="66">
        <f t="shared" si="30"/>
        <v>301</v>
      </c>
      <c r="J188" s="67">
        <f t="shared" si="31"/>
        <v>2.6578073089700998</v>
      </c>
      <c r="K188" s="68">
        <v>11</v>
      </c>
      <c r="L188" s="7">
        <v>15</v>
      </c>
      <c r="M188" s="1">
        <v>282</v>
      </c>
      <c r="N188" s="1">
        <v>0</v>
      </c>
      <c r="O188" s="1">
        <v>2</v>
      </c>
      <c r="P188" s="66">
        <f t="shared" si="32"/>
        <v>299</v>
      </c>
      <c r="Q188" s="122">
        <f t="shared" si="33"/>
        <v>0.66889632107023411</v>
      </c>
      <c r="R188" s="68">
        <v>2</v>
      </c>
      <c r="S188" s="7">
        <v>0</v>
      </c>
      <c r="T188" s="1">
        <v>22</v>
      </c>
      <c r="U188" s="1">
        <v>1</v>
      </c>
      <c r="V188" s="1">
        <v>0</v>
      </c>
      <c r="W188" s="66">
        <f t="shared" si="34"/>
        <v>23</v>
      </c>
      <c r="X188" s="69">
        <f t="shared" si="35"/>
        <v>4.3478260869565215</v>
      </c>
    </row>
    <row r="189" spans="1:24" s="28" customFormat="1" ht="15" customHeight="1">
      <c r="A189" s="96">
        <v>0.77083333333333337</v>
      </c>
      <c r="B189" s="97" t="s">
        <v>18</v>
      </c>
      <c r="C189" s="98">
        <v>0.79166666666666663</v>
      </c>
      <c r="D189" s="99">
        <v>8</v>
      </c>
      <c r="E189" s="99">
        <v>22</v>
      </c>
      <c r="F189" s="5">
        <v>277</v>
      </c>
      <c r="G189" s="99">
        <v>8</v>
      </c>
      <c r="H189" s="5">
        <v>1</v>
      </c>
      <c r="I189" s="100">
        <f t="shared" si="30"/>
        <v>308</v>
      </c>
      <c r="J189" s="101">
        <f t="shared" si="31"/>
        <v>2.9220779220779218</v>
      </c>
      <c r="K189" s="102">
        <v>1</v>
      </c>
      <c r="L189" s="5">
        <v>21</v>
      </c>
      <c r="M189" s="99">
        <v>245</v>
      </c>
      <c r="N189" s="99">
        <v>1</v>
      </c>
      <c r="O189" s="99">
        <v>3</v>
      </c>
      <c r="P189" s="100">
        <f t="shared" si="32"/>
        <v>270</v>
      </c>
      <c r="Q189" s="126">
        <f t="shared" si="33"/>
        <v>1.4814814814814816</v>
      </c>
      <c r="R189" s="102">
        <v>1</v>
      </c>
      <c r="S189" s="5">
        <v>7</v>
      </c>
      <c r="T189" s="99">
        <v>32</v>
      </c>
      <c r="U189" s="99">
        <v>1</v>
      </c>
      <c r="V189" s="99">
        <v>0</v>
      </c>
      <c r="W189" s="100">
        <f t="shared" si="34"/>
        <v>40</v>
      </c>
      <c r="X189" s="103">
        <f t="shared" si="35"/>
        <v>2.5</v>
      </c>
    </row>
    <row r="190" spans="1:24" s="28" customFormat="1" ht="15" customHeight="1" thickBot="1">
      <c r="A190" s="47"/>
      <c r="B190" s="48" t="s">
        <v>19</v>
      </c>
      <c r="C190" s="49"/>
      <c r="D190" s="50">
        <f>SUM(D188:D189)</f>
        <v>18</v>
      </c>
      <c r="E190" s="50">
        <f>SUM(E188:E189)</f>
        <v>39</v>
      </c>
      <c r="F190" s="51">
        <f>SUM(F188:F189)</f>
        <v>553</v>
      </c>
      <c r="G190" s="50">
        <f>SUM(G188:G189)</f>
        <v>13</v>
      </c>
      <c r="H190" s="51">
        <f>SUM(H188:H189)</f>
        <v>4</v>
      </c>
      <c r="I190" s="52">
        <f t="shared" si="30"/>
        <v>609</v>
      </c>
      <c r="J190" s="53">
        <f t="shared" si="31"/>
        <v>2.7914614121510675</v>
      </c>
      <c r="K190" s="54">
        <f>SUM(K188:K189)</f>
        <v>12</v>
      </c>
      <c r="L190" s="51">
        <f>SUM(L188:L189)</f>
        <v>36</v>
      </c>
      <c r="M190" s="50">
        <f>SUM(M188:M189)</f>
        <v>527</v>
      </c>
      <c r="N190" s="50">
        <f>SUM(N188:N189)</f>
        <v>1</v>
      </c>
      <c r="O190" s="50">
        <f>SUM(O188:O189)</f>
        <v>5</v>
      </c>
      <c r="P190" s="52">
        <f t="shared" si="32"/>
        <v>569</v>
      </c>
      <c r="Q190" s="120">
        <f t="shared" si="33"/>
        <v>1.0544815465729349</v>
      </c>
      <c r="R190" s="54">
        <f>SUM(R188:R189)</f>
        <v>3</v>
      </c>
      <c r="S190" s="51">
        <f>SUM(S188:S189)</f>
        <v>7</v>
      </c>
      <c r="T190" s="50">
        <f>SUM(T188:T189)</f>
        <v>54</v>
      </c>
      <c r="U190" s="50">
        <f>SUM(U188:U189)</f>
        <v>2</v>
      </c>
      <c r="V190" s="50">
        <f>SUM(V188:V189)</f>
        <v>0</v>
      </c>
      <c r="W190" s="52">
        <f t="shared" si="34"/>
        <v>63</v>
      </c>
      <c r="X190" s="55">
        <f t="shared" si="35"/>
        <v>3.1746031746031744</v>
      </c>
    </row>
    <row r="191" spans="1:24" s="28" customFormat="1" ht="15" customHeight="1" thickTop="1">
      <c r="A191" s="104"/>
      <c r="B191" s="105" t="s">
        <v>12</v>
      </c>
      <c r="C191" s="106"/>
      <c r="D191" s="107">
        <f t="shared" ref="D191:I191" si="36">+D171+D174+SUM(D175:D181)+D184+D187+D190</f>
        <v>75</v>
      </c>
      <c r="E191" s="107">
        <f t="shared" si="36"/>
        <v>629</v>
      </c>
      <c r="F191" s="108">
        <f t="shared" si="36"/>
        <v>3541</v>
      </c>
      <c r="G191" s="107">
        <f t="shared" si="36"/>
        <v>163</v>
      </c>
      <c r="H191" s="108">
        <f t="shared" si="36"/>
        <v>24</v>
      </c>
      <c r="I191" s="109">
        <f t="shared" si="36"/>
        <v>4357</v>
      </c>
      <c r="J191" s="110">
        <f t="shared" si="31"/>
        <v>4.2919439981638741</v>
      </c>
      <c r="K191" s="111">
        <f t="shared" ref="K191:P191" si="37">+K171+K174+SUM(K175:K181)+K184+K187+K190</f>
        <v>78</v>
      </c>
      <c r="L191" s="108">
        <f t="shared" si="37"/>
        <v>548</v>
      </c>
      <c r="M191" s="107">
        <f t="shared" si="37"/>
        <v>4228</v>
      </c>
      <c r="N191" s="107">
        <f t="shared" si="37"/>
        <v>161</v>
      </c>
      <c r="O191" s="107">
        <f t="shared" si="37"/>
        <v>91</v>
      </c>
      <c r="P191" s="109">
        <f t="shared" si="37"/>
        <v>5028</v>
      </c>
      <c r="Q191" s="127">
        <f t="shared" si="33"/>
        <v>5.0119331742243434</v>
      </c>
      <c r="R191" s="111">
        <f t="shared" ref="R191:W191" si="38">+R171+R174+SUM(R175:R181)+R184+R187+R190</f>
        <v>17</v>
      </c>
      <c r="S191" s="108">
        <f t="shared" si="38"/>
        <v>105</v>
      </c>
      <c r="T191" s="107">
        <f t="shared" si="38"/>
        <v>699</v>
      </c>
      <c r="U191" s="107">
        <f t="shared" si="38"/>
        <v>46</v>
      </c>
      <c r="V191" s="107">
        <f t="shared" si="38"/>
        <v>3</v>
      </c>
      <c r="W191" s="109">
        <f t="shared" si="38"/>
        <v>853</v>
      </c>
      <c r="X191" s="112">
        <f t="shared" si="35"/>
        <v>5.7444314185228604</v>
      </c>
    </row>
    <row r="192" spans="1:24" s="28" customFormat="1" ht="12.95" customHeight="1">
      <c r="A192" s="114"/>
      <c r="B192" s="115"/>
      <c r="C192" s="114"/>
      <c r="D192" s="116"/>
      <c r="E192" s="116"/>
      <c r="F192" s="116"/>
      <c r="G192" s="116"/>
      <c r="H192" s="116"/>
      <c r="I192" s="116"/>
      <c r="J192" s="117"/>
      <c r="K192" s="116"/>
      <c r="L192" s="116"/>
      <c r="M192" s="116"/>
      <c r="N192" s="116"/>
      <c r="O192" s="116"/>
      <c r="P192" s="116"/>
      <c r="Q192" s="117"/>
      <c r="R192" s="116"/>
      <c r="S192" s="116"/>
      <c r="T192" s="116"/>
      <c r="U192" s="116"/>
      <c r="V192" s="116"/>
      <c r="W192" s="116"/>
      <c r="X192" s="117"/>
    </row>
    <row r="193" spans="1:24" s="28" customFormat="1" ht="12.95" customHeight="1">
      <c r="A193" s="114"/>
      <c r="B193" s="115"/>
      <c r="C193" s="114"/>
      <c r="D193" s="116"/>
      <c r="E193" s="116"/>
      <c r="F193" s="116"/>
      <c r="G193" s="116"/>
      <c r="H193" s="116"/>
      <c r="I193" s="116"/>
      <c r="J193" s="117"/>
      <c r="K193" s="116"/>
      <c r="L193" s="116"/>
      <c r="M193" s="116"/>
      <c r="N193" s="116"/>
      <c r="O193" s="116"/>
      <c r="P193" s="116"/>
      <c r="Q193" s="117"/>
      <c r="R193" s="116"/>
      <c r="S193" s="116"/>
      <c r="T193" s="116"/>
      <c r="U193" s="116"/>
      <c r="V193" s="116"/>
      <c r="W193" s="116"/>
      <c r="X193" s="117"/>
    </row>
    <row r="194" spans="1:24" s="28" customFormat="1" ht="12.95" customHeight="1">
      <c r="A194" s="114"/>
      <c r="B194" s="115"/>
      <c r="C194" s="114"/>
      <c r="D194" s="116"/>
      <c r="E194" s="116"/>
      <c r="F194" s="116"/>
      <c r="G194" s="116"/>
      <c r="H194" s="116"/>
      <c r="I194" s="116"/>
      <c r="J194" s="117"/>
      <c r="K194" s="116"/>
      <c r="L194" s="116"/>
      <c r="M194" s="116"/>
      <c r="N194" s="116"/>
      <c r="O194" s="116"/>
      <c r="P194" s="116"/>
      <c r="Q194" s="117"/>
      <c r="R194" s="116"/>
      <c r="S194" s="116"/>
      <c r="T194" s="116"/>
      <c r="U194" s="116"/>
      <c r="V194" s="116"/>
      <c r="W194" s="116"/>
      <c r="X194" s="117"/>
    </row>
    <row r="195" spans="1:24" s="3" customFormat="1" ht="15" customHeight="1">
      <c r="J195" s="16" t="s">
        <v>42</v>
      </c>
    </row>
    <row r="196" spans="1:24" s="24" customFormat="1" ht="14.1" customHeight="1">
      <c r="A196" s="17" t="s">
        <v>1</v>
      </c>
      <c r="B196" s="18"/>
      <c r="C196" s="19"/>
      <c r="D196" s="20"/>
      <c r="E196" s="18" t="s">
        <v>30</v>
      </c>
      <c r="F196" s="18"/>
      <c r="G196" s="18"/>
      <c r="H196" s="18"/>
      <c r="I196" s="18"/>
      <c r="J196" s="23"/>
    </row>
    <row r="197" spans="1:24" s="28" customFormat="1" ht="15" customHeight="1">
      <c r="A197" s="25"/>
      <c r="B197" s="26"/>
      <c r="C197" s="27" t="s">
        <v>2</v>
      </c>
      <c r="D197" s="144" t="s">
        <v>43</v>
      </c>
      <c r="E197" s="148" t="s">
        <v>44</v>
      </c>
      <c r="F197" s="144" t="s">
        <v>45</v>
      </c>
      <c r="G197" s="148" t="s">
        <v>46</v>
      </c>
      <c r="H197" s="144" t="s">
        <v>47</v>
      </c>
      <c r="I197" s="142" t="s">
        <v>48</v>
      </c>
      <c r="J197" s="142" t="s">
        <v>49</v>
      </c>
    </row>
    <row r="198" spans="1:24" s="28" customFormat="1" ht="15" customHeight="1">
      <c r="A198" s="29" t="s">
        <v>10</v>
      </c>
      <c r="B198" s="30"/>
      <c r="C198" s="31"/>
      <c r="D198" s="145"/>
      <c r="E198" s="149"/>
      <c r="F198" s="145"/>
      <c r="G198" s="149"/>
      <c r="H198" s="145"/>
      <c r="I198" s="143"/>
      <c r="J198" s="143"/>
    </row>
    <row r="199" spans="1:24" s="28" customFormat="1" ht="15" customHeight="1">
      <c r="A199" s="32">
        <v>0.29166666666666669</v>
      </c>
      <c r="B199" s="33" t="s">
        <v>18</v>
      </c>
      <c r="C199" s="34">
        <v>0.3125</v>
      </c>
      <c r="D199" s="35">
        <v>1</v>
      </c>
      <c r="E199" s="35">
        <v>17</v>
      </c>
      <c r="F199" s="6">
        <v>69</v>
      </c>
      <c r="G199" s="35">
        <v>21</v>
      </c>
      <c r="H199" s="6">
        <v>1</v>
      </c>
      <c r="I199" s="36">
        <f t="shared" ref="I199:I220" si="39">SUM(E199:H199)</f>
        <v>108</v>
      </c>
      <c r="J199" s="38">
        <f t="shared" ref="J199:J221" si="40">IF(I199=0,0,((G199+H199)/I199*100))</f>
        <v>20.37037037037037</v>
      </c>
    </row>
    <row r="200" spans="1:24" s="28" customFormat="1" ht="15" customHeight="1">
      <c r="A200" s="39">
        <v>0.3125</v>
      </c>
      <c r="B200" s="40" t="s">
        <v>18</v>
      </c>
      <c r="C200" s="41">
        <v>0.33333333333333331</v>
      </c>
      <c r="D200" s="42">
        <v>1</v>
      </c>
      <c r="E200" s="42">
        <v>9</v>
      </c>
      <c r="F200" s="2">
        <v>91</v>
      </c>
      <c r="G200" s="42">
        <v>19</v>
      </c>
      <c r="H200" s="2">
        <v>0</v>
      </c>
      <c r="I200" s="43">
        <f t="shared" si="39"/>
        <v>119</v>
      </c>
      <c r="J200" s="46">
        <f t="shared" si="40"/>
        <v>15.966386554621847</v>
      </c>
    </row>
    <row r="201" spans="1:24" s="28" customFormat="1" ht="15" customHeight="1">
      <c r="A201" s="47"/>
      <c r="B201" s="48" t="s">
        <v>19</v>
      </c>
      <c r="C201" s="49"/>
      <c r="D201" s="50">
        <f>SUM(D199:D200)</f>
        <v>2</v>
      </c>
      <c r="E201" s="50">
        <f>SUM(E199:E200)</f>
        <v>26</v>
      </c>
      <c r="F201" s="51">
        <f>SUM(F199:F200)</f>
        <v>160</v>
      </c>
      <c r="G201" s="50">
        <f>SUM(G199:G200)</f>
        <v>40</v>
      </c>
      <c r="H201" s="51">
        <f>SUM(H199:H200)</f>
        <v>1</v>
      </c>
      <c r="I201" s="52">
        <f t="shared" si="39"/>
        <v>227</v>
      </c>
      <c r="J201" s="55">
        <f t="shared" si="40"/>
        <v>18.06167400881057</v>
      </c>
    </row>
    <row r="202" spans="1:24" s="28" customFormat="1" ht="15" customHeight="1">
      <c r="A202" s="56">
        <v>0.33333333333333331</v>
      </c>
      <c r="B202" s="57" t="s">
        <v>18</v>
      </c>
      <c r="C202" s="58">
        <v>0.35416666666666669</v>
      </c>
      <c r="D202" s="9">
        <v>2</v>
      </c>
      <c r="E202" s="9">
        <v>12</v>
      </c>
      <c r="F202" s="10">
        <v>64</v>
      </c>
      <c r="G202" s="9">
        <v>19</v>
      </c>
      <c r="H202" s="10">
        <v>0</v>
      </c>
      <c r="I202" s="59">
        <f t="shared" si="39"/>
        <v>95</v>
      </c>
      <c r="J202" s="62">
        <f t="shared" si="40"/>
        <v>20</v>
      </c>
    </row>
    <row r="203" spans="1:24" s="28" customFormat="1" ht="15" customHeight="1">
      <c r="A203" s="63">
        <v>0.35416666666666669</v>
      </c>
      <c r="B203" s="64" t="s">
        <v>18</v>
      </c>
      <c r="C203" s="65">
        <v>0.375</v>
      </c>
      <c r="D203" s="1">
        <v>1</v>
      </c>
      <c r="E203" s="1">
        <v>14</v>
      </c>
      <c r="F203" s="7">
        <v>61</v>
      </c>
      <c r="G203" s="1">
        <v>9</v>
      </c>
      <c r="H203" s="7">
        <v>0</v>
      </c>
      <c r="I203" s="66">
        <f t="shared" si="39"/>
        <v>84</v>
      </c>
      <c r="J203" s="69">
        <f t="shared" si="40"/>
        <v>10.714285714285714</v>
      </c>
    </row>
    <row r="204" spans="1:24" s="28" customFormat="1" ht="15" customHeight="1">
      <c r="A204" s="47"/>
      <c r="B204" s="48" t="s">
        <v>19</v>
      </c>
      <c r="C204" s="49"/>
      <c r="D204" s="50">
        <f>SUM(D202:D203)</f>
        <v>3</v>
      </c>
      <c r="E204" s="50">
        <f>SUM(E202:E203)</f>
        <v>26</v>
      </c>
      <c r="F204" s="51">
        <f>SUM(F202:F203)</f>
        <v>125</v>
      </c>
      <c r="G204" s="50">
        <f>SUM(G202:G203)</f>
        <v>28</v>
      </c>
      <c r="H204" s="51">
        <f>SUM(H202:H203)</f>
        <v>0</v>
      </c>
      <c r="I204" s="52">
        <f t="shared" si="39"/>
        <v>179</v>
      </c>
      <c r="J204" s="55">
        <f t="shared" si="40"/>
        <v>15.64245810055866</v>
      </c>
    </row>
    <row r="205" spans="1:24" s="28" customFormat="1" ht="15" customHeight="1">
      <c r="A205" s="70">
        <v>0.375</v>
      </c>
      <c r="B205" s="71" t="s">
        <v>18</v>
      </c>
      <c r="C205" s="72">
        <v>0.41666666666666669</v>
      </c>
      <c r="D205" s="73">
        <v>1</v>
      </c>
      <c r="E205" s="73">
        <v>22</v>
      </c>
      <c r="F205" s="74">
        <v>51</v>
      </c>
      <c r="G205" s="73">
        <v>40</v>
      </c>
      <c r="H205" s="74">
        <v>0</v>
      </c>
      <c r="I205" s="75">
        <f t="shared" si="39"/>
        <v>113</v>
      </c>
      <c r="J205" s="78">
        <f t="shared" si="40"/>
        <v>35.398230088495573</v>
      </c>
    </row>
    <row r="206" spans="1:24" s="28" customFormat="1" ht="15" customHeight="1">
      <c r="A206" s="79">
        <v>0.41666666666666669</v>
      </c>
      <c r="B206" s="80" t="s">
        <v>18</v>
      </c>
      <c r="C206" s="81">
        <v>0.45833333333333331</v>
      </c>
      <c r="D206" s="8">
        <v>0</v>
      </c>
      <c r="E206" s="8">
        <v>19</v>
      </c>
      <c r="F206" s="82">
        <v>65</v>
      </c>
      <c r="G206" s="8">
        <v>25</v>
      </c>
      <c r="H206" s="82">
        <v>0</v>
      </c>
      <c r="I206" s="83">
        <f t="shared" si="39"/>
        <v>109</v>
      </c>
      <c r="J206" s="86">
        <f t="shared" si="40"/>
        <v>22.935779816513762</v>
      </c>
    </row>
    <row r="207" spans="1:24" s="28" customFormat="1" ht="15" customHeight="1">
      <c r="A207" s="79">
        <v>0.45833333333333331</v>
      </c>
      <c r="B207" s="80" t="s">
        <v>18</v>
      </c>
      <c r="C207" s="81">
        <v>0.5</v>
      </c>
      <c r="D207" s="8">
        <v>1</v>
      </c>
      <c r="E207" s="8">
        <v>10</v>
      </c>
      <c r="F207" s="82">
        <v>46</v>
      </c>
      <c r="G207" s="8">
        <v>36</v>
      </c>
      <c r="H207" s="82">
        <v>0</v>
      </c>
      <c r="I207" s="83">
        <f t="shared" si="39"/>
        <v>92</v>
      </c>
      <c r="J207" s="86">
        <f t="shared" si="40"/>
        <v>39.130434782608695</v>
      </c>
    </row>
    <row r="208" spans="1:24" s="28" customFormat="1" ht="15" customHeight="1">
      <c r="A208" s="79">
        <v>0.5</v>
      </c>
      <c r="B208" s="80" t="s">
        <v>18</v>
      </c>
      <c r="C208" s="81">
        <v>0.54166666666666663</v>
      </c>
      <c r="D208" s="8">
        <v>1</v>
      </c>
      <c r="E208" s="8">
        <v>8</v>
      </c>
      <c r="F208" s="82">
        <v>57</v>
      </c>
      <c r="G208" s="8">
        <v>22</v>
      </c>
      <c r="H208" s="82">
        <v>1</v>
      </c>
      <c r="I208" s="83">
        <f t="shared" si="39"/>
        <v>88</v>
      </c>
      <c r="J208" s="86">
        <f t="shared" si="40"/>
        <v>26.136363636363637</v>
      </c>
    </row>
    <row r="209" spans="1:24" s="28" customFormat="1" ht="15" customHeight="1">
      <c r="A209" s="79">
        <v>0.54166666666666663</v>
      </c>
      <c r="B209" s="80" t="s">
        <v>18</v>
      </c>
      <c r="C209" s="81">
        <v>0.58333333333333337</v>
      </c>
      <c r="D209" s="8">
        <v>1</v>
      </c>
      <c r="E209" s="8">
        <v>13</v>
      </c>
      <c r="F209" s="82">
        <v>63</v>
      </c>
      <c r="G209" s="8">
        <v>29</v>
      </c>
      <c r="H209" s="82">
        <v>0</v>
      </c>
      <c r="I209" s="83">
        <f t="shared" si="39"/>
        <v>105</v>
      </c>
      <c r="J209" s="86">
        <f t="shared" si="40"/>
        <v>27.61904761904762</v>
      </c>
    </row>
    <row r="210" spans="1:24" s="28" customFormat="1" ht="15" customHeight="1">
      <c r="A210" s="79">
        <v>0.58333333333333337</v>
      </c>
      <c r="B210" s="80" t="s">
        <v>18</v>
      </c>
      <c r="C210" s="81">
        <v>0.625</v>
      </c>
      <c r="D210" s="8">
        <v>1</v>
      </c>
      <c r="E210" s="8">
        <v>16</v>
      </c>
      <c r="F210" s="82">
        <v>71</v>
      </c>
      <c r="G210" s="8">
        <v>30</v>
      </c>
      <c r="H210" s="82">
        <v>0</v>
      </c>
      <c r="I210" s="83">
        <f t="shared" si="39"/>
        <v>117</v>
      </c>
      <c r="J210" s="86">
        <f t="shared" si="40"/>
        <v>25.641025641025639</v>
      </c>
    </row>
    <row r="211" spans="1:24" s="28" customFormat="1" ht="15" customHeight="1">
      <c r="A211" s="87">
        <v>0.625</v>
      </c>
      <c r="B211" s="88" t="s">
        <v>18</v>
      </c>
      <c r="C211" s="89">
        <v>0.66666666666666663</v>
      </c>
      <c r="D211" s="90">
        <v>1</v>
      </c>
      <c r="E211" s="90">
        <v>27</v>
      </c>
      <c r="F211" s="91">
        <v>85</v>
      </c>
      <c r="G211" s="90">
        <v>12</v>
      </c>
      <c r="H211" s="91">
        <v>0</v>
      </c>
      <c r="I211" s="92">
        <f t="shared" si="39"/>
        <v>124</v>
      </c>
      <c r="J211" s="95">
        <f t="shared" si="40"/>
        <v>9.67741935483871</v>
      </c>
    </row>
    <row r="212" spans="1:24" s="28" customFormat="1" ht="15" customHeight="1">
      <c r="A212" s="32">
        <v>0.66666666666666663</v>
      </c>
      <c r="B212" s="33" t="s">
        <v>18</v>
      </c>
      <c r="C212" s="34">
        <v>0.6875</v>
      </c>
      <c r="D212" s="35">
        <v>0</v>
      </c>
      <c r="E212" s="35">
        <v>3</v>
      </c>
      <c r="F212" s="6">
        <v>33</v>
      </c>
      <c r="G212" s="35">
        <v>18</v>
      </c>
      <c r="H212" s="6">
        <v>0</v>
      </c>
      <c r="I212" s="36">
        <f t="shared" si="39"/>
        <v>54</v>
      </c>
      <c r="J212" s="38">
        <f t="shared" si="40"/>
        <v>33.333333333333329</v>
      </c>
    </row>
    <row r="213" spans="1:24" s="28" customFormat="1" ht="15" customHeight="1">
      <c r="A213" s="96">
        <v>0.6875</v>
      </c>
      <c r="B213" s="97" t="s">
        <v>18</v>
      </c>
      <c r="C213" s="98">
        <v>0.70833333333333337</v>
      </c>
      <c r="D213" s="99">
        <v>2</v>
      </c>
      <c r="E213" s="99">
        <v>5</v>
      </c>
      <c r="F213" s="5">
        <v>58</v>
      </c>
      <c r="G213" s="99">
        <v>11</v>
      </c>
      <c r="H213" s="5">
        <v>1</v>
      </c>
      <c r="I213" s="100">
        <f t="shared" si="39"/>
        <v>75</v>
      </c>
      <c r="J213" s="103">
        <f t="shared" si="40"/>
        <v>16</v>
      </c>
    </row>
    <row r="214" spans="1:24" s="28" customFormat="1" ht="15" customHeight="1">
      <c r="A214" s="47"/>
      <c r="B214" s="48" t="s">
        <v>19</v>
      </c>
      <c r="C214" s="49"/>
      <c r="D214" s="50">
        <f>SUM(D212:D213)</f>
        <v>2</v>
      </c>
      <c r="E214" s="50">
        <f>SUM(E212:E213)</f>
        <v>8</v>
      </c>
      <c r="F214" s="51">
        <f>SUM(F212:F213)</f>
        <v>91</v>
      </c>
      <c r="G214" s="50">
        <f>SUM(G212:G213)</f>
        <v>29</v>
      </c>
      <c r="H214" s="51">
        <f>SUM(H212:H213)</f>
        <v>1</v>
      </c>
      <c r="I214" s="52">
        <f t="shared" si="39"/>
        <v>129</v>
      </c>
      <c r="J214" s="55">
        <f t="shared" si="40"/>
        <v>23.255813953488371</v>
      </c>
    </row>
    <row r="215" spans="1:24" s="28" customFormat="1" ht="15" customHeight="1">
      <c r="A215" s="63">
        <v>0.70833333333333337</v>
      </c>
      <c r="B215" s="64" t="s">
        <v>18</v>
      </c>
      <c r="C215" s="65">
        <v>0.72916666666666663</v>
      </c>
      <c r="D215" s="1">
        <v>3</v>
      </c>
      <c r="E215" s="1">
        <v>13</v>
      </c>
      <c r="F215" s="7">
        <v>58</v>
      </c>
      <c r="G215" s="1">
        <v>12</v>
      </c>
      <c r="H215" s="7">
        <v>0</v>
      </c>
      <c r="I215" s="66">
        <f t="shared" si="39"/>
        <v>83</v>
      </c>
      <c r="J215" s="69">
        <f t="shared" si="40"/>
        <v>14.457831325301203</v>
      </c>
    </row>
    <row r="216" spans="1:24" s="28" customFormat="1" ht="15" customHeight="1">
      <c r="A216" s="63">
        <v>0.72916666666666663</v>
      </c>
      <c r="B216" s="64" t="s">
        <v>18</v>
      </c>
      <c r="C216" s="65">
        <v>0.75</v>
      </c>
      <c r="D216" s="1">
        <v>1</v>
      </c>
      <c r="E216" s="1">
        <v>3</v>
      </c>
      <c r="F216" s="7">
        <v>57</v>
      </c>
      <c r="G216" s="1">
        <v>3</v>
      </c>
      <c r="H216" s="7">
        <v>0</v>
      </c>
      <c r="I216" s="66">
        <f t="shared" si="39"/>
        <v>63</v>
      </c>
      <c r="J216" s="69">
        <f t="shared" si="40"/>
        <v>4.7619047619047619</v>
      </c>
    </row>
    <row r="217" spans="1:24" s="28" customFormat="1" ht="15" customHeight="1">
      <c r="A217" s="47"/>
      <c r="B217" s="48" t="s">
        <v>19</v>
      </c>
      <c r="C217" s="49"/>
      <c r="D217" s="50">
        <f>SUM(D215:D216)</f>
        <v>4</v>
      </c>
      <c r="E217" s="50">
        <f>SUM(E215:E216)</f>
        <v>16</v>
      </c>
      <c r="F217" s="51">
        <f>SUM(F215:F216)</f>
        <v>115</v>
      </c>
      <c r="G217" s="50">
        <f>SUM(G215:G216)</f>
        <v>15</v>
      </c>
      <c r="H217" s="51">
        <f>SUM(H215:H216)</f>
        <v>0</v>
      </c>
      <c r="I217" s="52">
        <f t="shared" si="39"/>
        <v>146</v>
      </c>
      <c r="J217" s="55">
        <f t="shared" si="40"/>
        <v>10.273972602739725</v>
      </c>
    </row>
    <row r="218" spans="1:24" s="28" customFormat="1" ht="15" customHeight="1">
      <c r="A218" s="63">
        <v>0.75</v>
      </c>
      <c r="B218" s="64" t="s">
        <v>18</v>
      </c>
      <c r="C218" s="65">
        <v>0.77083333333333337</v>
      </c>
      <c r="D218" s="1">
        <v>2</v>
      </c>
      <c r="E218" s="1">
        <v>6</v>
      </c>
      <c r="F218" s="7">
        <v>74</v>
      </c>
      <c r="G218" s="1">
        <v>5</v>
      </c>
      <c r="H218" s="7">
        <v>0</v>
      </c>
      <c r="I218" s="66">
        <f t="shared" si="39"/>
        <v>85</v>
      </c>
      <c r="J218" s="69">
        <f t="shared" si="40"/>
        <v>5.8823529411764701</v>
      </c>
    </row>
    <row r="219" spans="1:24" s="28" customFormat="1" ht="15" customHeight="1">
      <c r="A219" s="96">
        <v>0.77083333333333337</v>
      </c>
      <c r="B219" s="97" t="s">
        <v>18</v>
      </c>
      <c r="C219" s="98">
        <v>0.79166666666666663</v>
      </c>
      <c r="D219" s="99">
        <v>0</v>
      </c>
      <c r="E219" s="99">
        <v>2</v>
      </c>
      <c r="F219" s="5">
        <v>42</v>
      </c>
      <c r="G219" s="99">
        <v>2</v>
      </c>
      <c r="H219" s="5">
        <v>0</v>
      </c>
      <c r="I219" s="100">
        <f t="shared" si="39"/>
        <v>46</v>
      </c>
      <c r="J219" s="103">
        <f t="shared" si="40"/>
        <v>4.3478260869565215</v>
      </c>
    </row>
    <row r="220" spans="1:24" s="28" customFormat="1" ht="15" customHeight="1" thickBot="1">
      <c r="A220" s="47"/>
      <c r="B220" s="48" t="s">
        <v>19</v>
      </c>
      <c r="C220" s="49"/>
      <c r="D220" s="50">
        <f>SUM(D218:D219)</f>
        <v>2</v>
      </c>
      <c r="E220" s="50">
        <f>SUM(E218:E219)</f>
        <v>8</v>
      </c>
      <c r="F220" s="51">
        <f>SUM(F218:F219)</f>
        <v>116</v>
      </c>
      <c r="G220" s="50">
        <f>SUM(G218:G219)</f>
        <v>7</v>
      </c>
      <c r="H220" s="51">
        <f>SUM(H218:H219)</f>
        <v>0</v>
      </c>
      <c r="I220" s="52">
        <f t="shared" si="39"/>
        <v>131</v>
      </c>
      <c r="J220" s="55">
        <f t="shared" si="40"/>
        <v>5.343511450381679</v>
      </c>
    </row>
    <row r="221" spans="1:24" s="28" customFormat="1" ht="15" customHeight="1" thickTop="1">
      <c r="A221" s="104"/>
      <c r="B221" s="105" t="s">
        <v>12</v>
      </c>
      <c r="C221" s="106"/>
      <c r="D221" s="107">
        <f t="shared" ref="D221:I221" si="41">+D201+D204+SUM(D205:D211)+D214+D217+D220</f>
        <v>19</v>
      </c>
      <c r="E221" s="107">
        <f t="shared" si="41"/>
        <v>199</v>
      </c>
      <c r="F221" s="108">
        <f t="shared" si="41"/>
        <v>1045</v>
      </c>
      <c r="G221" s="107">
        <f t="shared" si="41"/>
        <v>313</v>
      </c>
      <c r="H221" s="108">
        <f t="shared" si="41"/>
        <v>3</v>
      </c>
      <c r="I221" s="109">
        <f t="shared" si="41"/>
        <v>1560</v>
      </c>
      <c r="J221" s="112">
        <f t="shared" si="40"/>
        <v>20.256410256410255</v>
      </c>
    </row>
    <row r="222" spans="1:24" s="28" customFormat="1" ht="12.95" customHeight="1">
      <c r="A222" s="114"/>
      <c r="B222" s="115"/>
      <c r="C222" s="114"/>
      <c r="D222" s="116"/>
      <c r="E222" s="116"/>
      <c r="F222" s="116"/>
      <c r="G222" s="116"/>
      <c r="H222" s="116"/>
      <c r="I222" s="116"/>
      <c r="J222" s="117"/>
      <c r="K222" s="116"/>
      <c r="L222" s="116"/>
      <c r="M222" s="116"/>
      <c r="N222" s="116"/>
      <c r="O222" s="116"/>
      <c r="P222" s="116"/>
      <c r="Q222" s="117"/>
      <c r="R222" s="116"/>
      <c r="S222" s="116"/>
      <c r="T222" s="116"/>
      <c r="U222" s="116"/>
      <c r="V222" s="116"/>
      <c r="W222" s="116"/>
      <c r="X222" s="117"/>
    </row>
    <row r="223" spans="1:24" s="28" customFormat="1" ht="12.95" customHeight="1">
      <c r="A223" s="114"/>
      <c r="B223" s="115"/>
      <c r="C223" s="114"/>
      <c r="D223" s="116"/>
      <c r="E223" s="116"/>
      <c r="F223" s="116"/>
      <c r="G223" s="116"/>
      <c r="H223" s="116"/>
      <c r="I223" s="116"/>
      <c r="J223" s="117"/>
      <c r="K223" s="116"/>
      <c r="L223" s="116"/>
      <c r="M223" s="116"/>
      <c r="N223" s="116"/>
      <c r="O223" s="116"/>
      <c r="P223" s="116"/>
      <c r="Q223" s="117"/>
      <c r="R223" s="116"/>
      <c r="S223" s="116"/>
      <c r="T223" s="116"/>
      <c r="U223" s="116"/>
      <c r="V223" s="116"/>
      <c r="W223" s="116"/>
      <c r="X223" s="117"/>
    </row>
    <row r="224" spans="1:24" s="28" customFormat="1" ht="12.95" customHeight="1">
      <c r="A224" s="114"/>
      <c r="B224" s="115"/>
      <c r="C224" s="114"/>
      <c r="D224" s="116"/>
      <c r="E224" s="116"/>
      <c r="F224" s="116"/>
      <c r="G224" s="116"/>
      <c r="H224" s="116"/>
      <c r="I224" s="116"/>
      <c r="J224" s="117"/>
      <c r="K224" s="116"/>
      <c r="L224" s="116"/>
      <c r="M224" s="116"/>
      <c r="N224" s="116"/>
      <c r="O224" s="116"/>
      <c r="P224" s="116"/>
      <c r="Q224" s="117"/>
      <c r="R224" s="116"/>
      <c r="S224" s="116"/>
      <c r="T224" s="116"/>
      <c r="U224" s="116"/>
      <c r="V224" s="116"/>
      <c r="W224" s="116"/>
      <c r="X224" s="117"/>
    </row>
    <row r="225" spans="1:17" s="3" customFormat="1" ht="15" customHeight="1">
      <c r="Q225" s="16" t="s">
        <v>0</v>
      </c>
    </row>
    <row r="226" spans="1:17" s="24" customFormat="1" ht="14.1" customHeight="1">
      <c r="A226" s="17" t="s">
        <v>1</v>
      </c>
      <c r="B226" s="18"/>
      <c r="C226" s="19"/>
      <c r="D226" s="20"/>
      <c r="E226" s="18" t="s">
        <v>13</v>
      </c>
      <c r="F226" s="18"/>
      <c r="G226" s="18"/>
      <c r="H226" s="18"/>
      <c r="I226" s="18"/>
      <c r="J226" s="21"/>
      <c r="K226" s="22"/>
      <c r="L226" s="18" t="s">
        <v>14</v>
      </c>
      <c r="M226" s="18"/>
      <c r="N226" s="18"/>
      <c r="O226" s="18"/>
      <c r="P226" s="18"/>
      <c r="Q226" s="23"/>
    </row>
    <row r="227" spans="1:17" s="28" customFormat="1" ht="15" customHeight="1">
      <c r="A227" s="25"/>
      <c r="B227" s="26"/>
      <c r="C227" s="27" t="s">
        <v>2</v>
      </c>
      <c r="D227" s="144" t="s">
        <v>3</v>
      </c>
      <c r="E227" s="148" t="s">
        <v>4</v>
      </c>
      <c r="F227" s="144" t="s">
        <v>5</v>
      </c>
      <c r="G227" s="148" t="s">
        <v>6</v>
      </c>
      <c r="H227" s="144" t="s">
        <v>7</v>
      </c>
      <c r="I227" s="142" t="s">
        <v>8</v>
      </c>
      <c r="J227" s="146" t="s">
        <v>9</v>
      </c>
      <c r="K227" s="144" t="s">
        <v>3</v>
      </c>
      <c r="L227" s="148" t="s">
        <v>4</v>
      </c>
      <c r="M227" s="144" t="s">
        <v>5</v>
      </c>
      <c r="N227" s="148" t="s">
        <v>6</v>
      </c>
      <c r="O227" s="144" t="s">
        <v>7</v>
      </c>
      <c r="P227" s="142" t="s">
        <v>8</v>
      </c>
      <c r="Q227" s="142" t="s">
        <v>9</v>
      </c>
    </row>
    <row r="228" spans="1:17" s="28" customFormat="1" ht="15" customHeight="1">
      <c r="A228" s="29" t="s">
        <v>10</v>
      </c>
      <c r="B228" s="30"/>
      <c r="C228" s="31"/>
      <c r="D228" s="145"/>
      <c r="E228" s="149"/>
      <c r="F228" s="145"/>
      <c r="G228" s="149"/>
      <c r="H228" s="145"/>
      <c r="I228" s="143"/>
      <c r="J228" s="147"/>
      <c r="K228" s="145"/>
      <c r="L228" s="149"/>
      <c r="M228" s="145"/>
      <c r="N228" s="149"/>
      <c r="O228" s="145"/>
      <c r="P228" s="143"/>
      <c r="Q228" s="143"/>
    </row>
    <row r="229" spans="1:17" s="28" customFormat="1" ht="15" customHeight="1">
      <c r="A229" s="32">
        <v>0.29166666666666669</v>
      </c>
      <c r="B229" s="33" t="s">
        <v>18</v>
      </c>
      <c r="C229" s="34">
        <v>0.3125</v>
      </c>
      <c r="D229" s="35">
        <f t="shared" ref="D229:D250" si="42">+D49+K49</f>
        <v>10</v>
      </c>
      <c r="E229" s="35">
        <f t="shared" ref="E229:E250" si="43">+E49+L49</f>
        <v>36</v>
      </c>
      <c r="F229" s="6">
        <f t="shared" ref="F229:F250" si="44">+F49+M49</f>
        <v>294</v>
      </c>
      <c r="G229" s="35">
        <f t="shared" ref="G229:G250" si="45">+G49+N49</f>
        <v>31</v>
      </c>
      <c r="H229" s="6">
        <f t="shared" ref="H229:H250" si="46">+H49+O49</f>
        <v>2</v>
      </c>
      <c r="I229" s="36">
        <f t="shared" ref="I229:I250" si="47">SUM(E229:H229)</f>
        <v>363</v>
      </c>
      <c r="J229" s="37">
        <f t="shared" ref="J229:J251" si="48">IF(I229=0,0,((G229+H229)/I229*100))</f>
        <v>9.0909090909090917</v>
      </c>
      <c r="K229" s="11">
        <f t="shared" ref="K229:K250" si="49">+D79+K79</f>
        <v>1</v>
      </c>
      <c r="L229" s="6">
        <f t="shared" ref="L229:L250" si="50">+E79+L79</f>
        <v>24</v>
      </c>
      <c r="M229" s="35">
        <f t="shared" ref="M229:M250" si="51">+F79+M79</f>
        <v>217</v>
      </c>
      <c r="N229" s="35">
        <f t="shared" ref="N229:N250" si="52">+G79+N79</f>
        <v>4</v>
      </c>
      <c r="O229" s="35">
        <f t="shared" ref="O229:O250" si="53">+H79+O79</f>
        <v>0</v>
      </c>
      <c r="P229" s="36">
        <f t="shared" ref="P229:P250" si="54">SUM(L229:O229)</f>
        <v>245</v>
      </c>
      <c r="Q229" s="38">
        <f t="shared" ref="Q229:Q251" si="55">IF(P229=0,0,((N229+O229)/P229*100))</f>
        <v>1.6326530612244898</v>
      </c>
    </row>
    <row r="230" spans="1:17" s="28" customFormat="1" ht="15" customHeight="1">
      <c r="A230" s="39">
        <v>0.3125</v>
      </c>
      <c r="B230" s="40" t="s">
        <v>18</v>
      </c>
      <c r="C230" s="41">
        <v>0.33333333333333331</v>
      </c>
      <c r="D230" s="42">
        <f t="shared" si="42"/>
        <v>6</v>
      </c>
      <c r="E230" s="42">
        <f t="shared" si="43"/>
        <v>36</v>
      </c>
      <c r="F230" s="2">
        <f t="shared" si="44"/>
        <v>389</v>
      </c>
      <c r="G230" s="42">
        <f t="shared" si="45"/>
        <v>25</v>
      </c>
      <c r="H230" s="2">
        <f t="shared" si="46"/>
        <v>0</v>
      </c>
      <c r="I230" s="43">
        <f t="shared" si="47"/>
        <v>450</v>
      </c>
      <c r="J230" s="44">
        <f t="shared" si="48"/>
        <v>5.5555555555555554</v>
      </c>
      <c r="K230" s="45">
        <f t="shared" si="49"/>
        <v>6</v>
      </c>
      <c r="L230" s="2">
        <f t="shared" si="50"/>
        <v>37</v>
      </c>
      <c r="M230" s="42">
        <f t="shared" si="51"/>
        <v>359</v>
      </c>
      <c r="N230" s="42">
        <f t="shared" si="52"/>
        <v>7</v>
      </c>
      <c r="O230" s="42">
        <f t="shared" si="53"/>
        <v>1</v>
      </c>
      <c r="P230" s="43">
        <f t="shared" si="54"/>
        <v>404</v>
      </c>
      <c r="Q230" s="46">
        <f t="shared" si="55"/>
        <v>1.9801980198019802</v>
      </c>
    </row>
    <row r="231" spans="1:17" s="28" customFormat="1" ht="15" customHeight="1">
      <c r="A231" s="47"/>
      <c r="B231" s="48" t="s">
        <v>19</v>
      </c>
      <c r="C231" s="49"/>
      <c r="D231" s="50">
        <f t="shared" si="42"/>
        <v>16</v>
      </c>
      <c r="E231" s="50">
        <f t="shared" si="43"/>
        <v>72</v>
      </c>
      <c r="F231" s="51">
        <f t="shared" si="44"/>
        <v>683</v>
      </c>
      <c r="G231" s="50">
        <f t="shared" si="45"/>
        <v>56</v>
      </c>
      <c r="H231" s="51">
        <f t="shared" si="46"/>
        <v>2</v>
      </c>
      <c r="I231" s="52">
        <f t="shared" si="47"/>
        <v>813</v>
      </c>
      <c r="J231" s="53">
        <f t="shared" si="48"/>
        <v>7.1340713407134073</v>
      </c>
      <c r="K231" s="54">
        <f t="shared" si="49"/>
        <v>7</v>
      </c>
      <c r="L231" s="51">
        <f t="shared" si="50"/>
        <v>61</v>
      </c>
      <c r="M231" s="50">
        <f t="shared" si="51"/>
        <v>576</v>
      </c>
      <c r="N231" s="50">
        <f t="shared" si="52"/>
        <v>11</v>
      </c>
      <c r="O231" s="50">
        <f t="shared" si="53"/>
        <v>1</v>
      </c>
      <c r="P231" s="52">
        <f t="shared" si="54"/>
        <v>649</v>
      </c>
      <c r="Q231" s="55">
        <f t="shared" si="55"/>
        <v>1.8489984591679509</v>
      </c>
    </row>
    <row r="232" spans="1:17" s="28" customFormat="1" ht="15" customHeight="1">
      <c r="A232" s="56">
        <v>0.33333333333333331</v>
      </c>
      <c r="B232" s="57" t="s">
        <v>18</v>
      </c>
      <c r="C232" s="58">
        <v>0.35416666666666669</v>
      </c>
      <c r="D232" s="9">
        <f t="shared" si="42"/>
        <v>17</v>
      </c>
      <c r="E232" s="9">
        <f t="shared" si="43"/>
        <v>51</v>
      </c>
      <c r="F232" s="10">
        <f t="shared" si="44"/>
        <v>299</v>
      </c>
      <c r="G232" s="9">
        <f t="shared" si="45"/>
        <v>35</v>
      </c>
      <c r="H232" s="10">
        <f t="shared" si="46"/>
        <v>9</v>
      </c>
      <c r="I232" s="59">
        <f t="shared" si="47"/>
        <v>394</v>
      </c>
      <c r="J232" s="60">
        <f t="shared" si="48"/>
        <v>11.167512690355331</v>
      </c>
      <c r="K232" s="61">
        <f t="shared" si="49"/>
        <v>12</v>
      </c>
      <c r="L232" s="10">
        <f t="shared" si="50"/>
        <v>48</v>
      </c>
      <c r="M232" s="9">
        <f t="shared" si="51"/>
        <v>289</v>
      </c>
      <c r="N232" s="9">
        <f t="shared" si="52"/>
        <v>23</v>
      </c>
      <c r="O232" s="9">
        <f t="shared" si="53"/>
        <v>2</v>
      </c>
      <c r="P232" s="59">
        <f t="shared" si="54"/>
        <v>362</v>
      </c>
      <c r="Q232" s="62">
        <f t="shared" si="55"/>
        <v>6.9060773480662991</v>
      </c>
    </row>
    <row r="233" spans="1:17" s="28" customFormat="1" ht="15" customHeight="1">
      <c r="A233" s="63">
        <v>0.35416666666666669</v>
      </c>
      <c r="B233" s="64" t="s">
        <v>18</v>
      </c>
      <c r="C233" s="65">
        <v>0.375</v>
      </c>
      <c r="D233" s="1">
        <f t="shared" si="42"/>
        <v>3</v>
      </c>
      <c r="E233" s="1">
        <f t="shared" si="43"/>
        <v>31</v>
      </c>
      <c r="F233" s="7">
        <f t="shared" si="44"/>
        <v>291</v>
      </c>
      <c r="G233" s="1">
        <f t="shared" si="45"/>
        <v>14</v>
      </c>
      <c r="H233" s="7">
        <f t="shared" si="46"/>
        <v>7</v>
      </c>
      <c r="I233" s="66">
        <f t="shared" si="47"/>
        <v>343</v>
      </c>
      <c r="J233" s="67">
        <f t="shared" si="48"/>
        <v>6.1224489795918364</v>
      </c>
      <c r="K233" s="68">
        <f t="shared" si="49"/>
        <v>2</v>
      </c>
      <c r="L233" s="7">
        <f t="shared" si="50"/>
        <v>41</v>
      </c>
      <c r="M233" s="1">
        <f t="shared" si="51"/>
        <v>203</v>
      </c>
      <c r="N233" s="1">
        <f t="shared" si="52"/>
        <v>17</v>
      </c>
      <c r="O233" s="1">
        <f t="shared" si="53"/>
        <v>3</v>
      </c>
      <c r="P233" s="66">
        <f t="shared" si="54"/>
        <v>264</v>
      </c>
      <c r="Q233" s="69">
        <f t="shared" si="55"/>
        <v>7.5757575757575761</v>
      </c>
    </row>
    <row r="234" spans="1:17" s="28" customFormat="1" ht="15" customHeight="1">
      <c r="A234" s="47"/>
      <c r="B234" s="48" t="s">
        <v>19</v>
      </c>
      <c r="C234" s="49"/>
      <c r="D234" s="50">
        <f t="shared" si="42"/>
        <v>20</v>
      </c>
      <c r="E234" s="50">
        <f t="shared" si="43"/>
        <v>82</v>
      </c>
      <c r="F234" s="51">
        <f t="shared" si="44"/>
        <v>590</v>
      </c>
      <c r="G234" s="50">
        <f t="shared" si="45"/>
        <v>49</v>
      </c>
      <c r="H234" s="51">
        <f t="shared" si="46"/>
        <v>16</v>
      </c>
      <c r="I234" s="52">
        <f t="shared" si="47"/>
        <v>737</v>
      </c>
      <c r="J234" s="53">
        <f t="shared" si="48"/>
        <v>8.8195386702849383</v>
      </c>
      <c r="K234" s="54">
        <f t="shared" si="49"/>
        <v>14</v>
      </c>
      <c r="L234" s="51">
        <f t="shared" si="50"/>
        <v>89</v>
      </c>
      <c r="M234" s="50">
        <f t="shared" si="51"/>
        <v>492</v>
      </c>
      <c r="N234" s="50">
        <f t="shared" si="52"/>
        <v>40</v>
      </c>
      <c r="O234" s="50">
        <f t="shared" si="53"/>
        <v>5</v>
      </c>
      <c r="P234" s="52">
        <f t="shared" si="54"/>
        <v>626</v>
      </c>
      <c r="Q234" s="55">
        <f t="shared" si="55"/>
        <v>7.1884984025559113</v>
      </c>
    </row>
    <row r="235" spans="1:17" s="28" customFormat="1" ht="15" customHeight="1">
      <c r="A235" s="70">
        <v>0.375</v>
      </c>
      <c r="B235" s="71" t="s">
        <v>18</v>
      </c>
      <c r="C235" s="72">
        <v>0.41666666666666669</v>
      </c>
      <c r="D235" s="73">
        <f t="shared" si="42"/>
        <v>9</v>
      </c>
      <c r="E235" s="73">
        <f t="shared" si="43"/>
        <v>64</v>
      </c>
      <c r="F235" s="74">
        <f t="shared" si="44"/>
        <v>373</v>
      </c>
      <c r="G235" s="73">
        <f t="shared" si="45"/>
        <v>51</v>
      </c>
      <c r="H235" s="74">
        <f t="shared" si="46"/>
        <v>3</v>
      </c>
      <c r="I235" s="75">
        <f t="shared" si="47"/>
        <v>491</v>
      </c>
      <c r="J235" s="76">
        <f t="shared" si="48"/>
        <v>10.997963340122199</v>
      </c>
      <c r="K235" s="77">
        <f t="shared" si="49"/>
        <v>8</v>
      </c>
      <c r="L235" s="74">
        <f t="shared" si="50"/>
        <v>77</v>
      </c>
      <c r="M235" s="73">
        <f t="shared" si="51"/>
        <v>345</v>
      </c>
      <c r="N235" s="73">
        <f t="shared" si="52"/>
        <v>22</v>
      </c>
      <c r="O235" s="73">
        <f t="shared" si="53"/>
        <v>6</v>
      </c>
      <c r="P235" s="75">
        <f t="shared" si="54"/>
        <v>450</v>
      </c>
      <c r="Q235" s="78">
        <f t="shared" si="55"/>
        <v>6.2222222222222223</v>
      </c>
    </row>
    <row r="236" spans="1:17" s="28" customFormat="1" ht="15" customHeight="1">
      <c r="A236" s="79">
        <v>0.41666666666666669</v>
      </c>
      <c r="B236" s="80" t="s">
        <v>18</v>
      </c>
      <c r="C236" s="81">
        <v>0.45833333333333331</v>
      </c>
      <c r="D236" s="8">
        <f t="shared" si="42"/>
        <v>4</v>
      </c>
      <c r="E236" s="8">
        <f t="shared" si="43"/>
        <v>55</v>
      </c>
      <c r="F236" s="82">
        <f t="shared" si="44"/>
        <v>309</v>
      </c>
      <c r="G236" s="8">
        <f t="shared" si="45"/>
        <v>43</v>
      </c>
      <c r="H236" s="82">
        <f t="shared" si="46"/>
        <v>3</v>
      </c>
      <c r="I236" s="83">
        <f t="shared" si="47"/>
        <v>410</v>
      </c>
      <c r="J236" s="84">
        <f t="shared" si="48"/>
        <v>11.219512195121952</v>
      </c>
      <c r="K236" s="85">
        <f t="shared" si="49"/>
        <v>7</v>
      </c>
      <c r="L236" s="82">
        <f t="shared" si="50"/>
        <v>80</v>
      </c>
      <c r="M236" s="8">
        <f t="shared" si="51"/>
        <v>359</v>
      </c>
      <c r="N236" s="8">
        <f t="shared" si="52"/>
        <v>30</v>
      </c>
      <c r="O236" s="8">
        <f t="shared" si="53"/>
        <v>1</v>
      </c>
      <c r="P236" s="83">
        <f t="shared" si="54"/>
        <v>470</v>
      </c>
      <c r="Q236" s="86">
        <f t="shared" si="55"/>
        <v>6.5957446808510634</v>
      </c>
    </row>
    <row r="237" spans="1:17" s="28" customFormat="1" ht="15" customHeight="1">
      <c r="A237" s="79">
        <v>0.45833333333333331</v>
      </c>
      <c r="B237" s="80" t="s">
        <v>18</v>
      </c>
      <c r="C237" s="81">
        <v>0.5</v>
      </c>
      <c r="D237" s="8">
        <f t="shared" si="42"/>
        <v>4</v>
      </c>
      <c r="E237" s="8">
        <f t="shared" si="43"/>
        <v>52</v>
      </c>
      <c r="F237" s="82">
        <f t="shared" si="44"/>
        <v>286</v>
      </c>
      <c r="G237" s="8">
        <f t="shared" si="45"/>
        <v>54</v>
      </c>
      <c r="H237" s="82">
        <f t="shared" si="46"/>
        <v>1</v>
      </c>
      <c r="I237" s="83">
        <f t="shared" si="47"/>
        <v>393</v>
      </c>
      <c r="J237" s="84">
        <f t="shared" si="48"/>
        <v>13.994910941475828</v>
      </c>
      <c r="K237" s="85">
        <f t="shared" si="49"/>
        <v>3</v>
      </c>
      <c r="L237" s="82">
        <f t="shared" si="50"/>
        <v>79</v>
      </c>
      <c r="M237" s="8">
        <f t="shared" si="51"/>
        <v>381</v>
      </c>
      <c r="N237" s="8">
        <f t="shared" si="52"/>
        <v>30</v>
      </c>
      <c r="O237" s="8">
        <f t="shared" si="53"/>
        <v>4</v>
      </c>
      <c r="P237" s="83">
        <f t="shared" si="54"/>
        <v>494</v>
      </c>
      <c r="Q237" s="86">
        <f t="shared" si="55"/>
        <v>6.8825910931174086</v>
      </c>
    </row>
    <row r="238" spans="1:17" s="28" customFormat="1" ht="15" customHeight="1">
      <c r="A238" s="79">
        <v>0.5</v>
      </c>
      <c r="B238" s="80" t="s">
        <v>18</v>
      </c>
      <c r="C238" s="81">
        <v>0.54166666666666663</v>
      </c>
      <c r="D238" s="8">
        <f t="shared" si="42"/>
        <v>3</v>
      </c>
      <c r="E238" s="8">
        <f t="shared" si="43"/>
        <v>44</v>
      </c>
      <c r="F238" s="82">
        <f t="shared" si="44"/>
        <v>292</v>
      </c>
      <c r="G238" s="8">
        <f t="shared" si="45"/>
        <v>27</v>
      </c>
      <c r="H238" s="82">
        <f t="shared" si="46"/>
        <v>6</v>
      </c>
      <c r="I238" s="83">
        <f t="shared" si="47"/>
        <v>369</v>
      </c>
      <c r="J238" s="84">
        <f t="shared" si="48"/>
        <v>8.9430894308943092</v>
      </c>
      <c r="K238" s="85">
        <f t="shared" si="49"/>
        <v>8</v>
      </c>
      <c r="L238" s="82">
        <f t="shared" si="50"/>
        <v>56</v>
      </c>
      <c r="M238" s="8">
        <f t="shared" si="51"/>
        <v>346</v>
      </c>
      <c r="N238" s="8">
        <f t="shared" si="52"/>
        <v>14</v>
      </c>
      <c r="O238" s="8">
        <f t="shared" si="53"/>
        <v>2</v>
      </c>
      <c r="P238" s="83">
        <f t="shared" si="54"/>
        <v>418</v>
      </c>
      <c r="Q238" s="86">
        <f t="shared" si="55"/>
        <v>3.8277511961722488</v>
      </c>
    </row>
    <row r="239" spans="1:17" s="28" customFormat="1" ht="15" customHeight="1">
      <c r="A239" s="79">
        <v>0.54166666666666663</v>
      </c>
      <c r="B239" s="80" t="s">
        <v>18</v>
      </c>
      <c r="C239" s="81">
        <v>0.58333333333333337</v>
      </c>
      <c r="D239" s="8">
        <f t="shared" si="42"/>
        <v>2</v>
      </c>
      <c r="E239" s="8">
        <f t="shared" si="43"/>
        <v>45</v>
      </c>
      <c r="F239" s="82">
        <f t="shared" si="44"/>
        <v>288</v>
      </c>
      <c r="G239" s="8">
        <f t="shared" si="45"/>
        <v>43</v>
      </c>
      <c r="H239" s="82">
        <f t="shared" si="46"/>
        <v>3</v>
      </c>
      <c r="I239" s="83">
        <f t="shared" si="47"/>
        <v>379</v>
      </c>
      <c r="J239" s="84">
        <f t="shared" si="48"/>
        <v>12.137203166226913</v>
      </c>
      <c r="K239" s="85">
        <f t="shared" si="49"/>
        <v>3</v>
      </c>
      <c r="L239" s="82">
        <f t="shared" si="50"/>
        <v>63</v>
      </c>
      <c r="M239" s="8">
        <f t="shared" si="51"/>
        <v>357</v>
      </c>
      <c r="N239" s="8">
        <f t="shared" si="52"/>
        <v>29</v>
      </c>
      <c r="O239" s="8">
        <f t="shared" si="53"/>
        <v>4</v>
      </c>
      <c r="P239" s="83">
        <f t="shared" si="54"/>
        <v>453</v>
      </c>
      <c r="Q239" s="86">
        <f t="shared" si="55"/>
        <v>7.2847682119205297</v>
      </c>
    </row>
    <row r="240" spans="1:17" s="28" customFormat="1" ht="15" customHeight="1">
      <c r="A240" s="79">
        <v>0.58333333333333337</v>
      </c>
      <c r="B240" s="80" t="s">
        <v>18</v>
      </c>
      <c r="C240" s="81">
        <v>0.625</v>
      </c>
      <c r="D240" s="8">
        <f t="shared" si="42"/>
        <v>8</v>
      </c>
      <c r="E240" s="8">
        <f t="shared" si="43"/>
        <v>56</v>
      </c>
      <c r="F240" s="82">
        <f t="shared" si="44"/>
        <v>298</v>
      </c>
      <c r="G240" s="8">
        <f t="shared" si="45"/>
        <v>41</v>
      </c>
      <c r="H240" s="82">
        <f t="shared" si="46"/>
        <v>9</v>
      </c>
      <c r="I240" s="83">
        <f t="shared" si="47"/>
        <v>404</v>
      </c>
      <c r="J240" s="84">
        <f t="shared" si="48"/>
        <v>12.376237623762377</v>
      </c>
      <c r="K240" s="85">
        <f t="shared" si="49"/>
        <v>5</v>
      </c>
      <c r="L240" s="82">
        <f t="shared" si="50"/>
        <v>63</v>
      </c>
      <c r="M240" s="8">
        <f t="shared" si="51"/>
        <v>380</v>
      </c>
      <c r="N240" s="8">
        <f t="shared" si="52"/>
        <v>26</v>
      </c>
      <c r="O240" s="8">
        <f t="shared" si="53"/>
        <v>7</v>
      </c>
      <c r="P240" s="83">
        <f t="shared" si="54"/>
        <v>476</v>
      </c>
      <c r="Q240" s="86">
        <f t="shared" si="55"/>
        <v>6.9327731092436977</v>
      </c>
    </row>
    <row r="241" spans="1:17" s="28" customFormat="1" ht="15" customHeight="1">
      <c r="A241" s="87">
        <v>0.625</v>
      </c>
      <c r="B241" s="88" t="s">
        <v>18</v>
      </c>
      <c r="C241" s="89">
        <v>0.66666666666666663</v>
      </c>
      <c r="D241" s="90">
        <f t="shared" si="42"/>
        <v>4</v>
      </c>
      <c r="E241" s="90">
        <f t="shared" si="43"/>
        <v>69</v>
      </c>
      <c r="F241" s="91">
        <f t="shared" si="44"/>
        <v>292</v>
      </c>
      <c r="G241" s="90">
        <f t="shared" si="45"/>
        <v>33</v>
      </c>
      <c r="H241" s="91">
        <f t="shared" si="46"/>
        <v>8</v>
      </c>
      <c r="I241" s="92">
        <f t="shared" si="47"/>
        <v>402</v>
      </c>
      <c r="J241" s="93">
        <f t="shared" si="48"/>
        <v>10.199004975124378</v>
      </c>
      <c r="K241" s="94">
        <f t="shared" si="49"/>
        <v>3</v>
      </c>
      <c r="L241" s="91">
        <f t="shared" si="50"/>
        <v>86</v>
      </c>
      <c r="M241" s="90">
        <f t="shared" si="51"/>
        <v>429</v>
      </c>
      <c r="N241" s="90">
        <f t="shared" si="52"/>
        <v>19</v>
      </c>
      <c r="O241" s="90">
        <f t="shared" si="53"/>
        <v>7</v>
      </c>
      <c r="P241" s="92">
        <f t="shared" si="54"/>
        <v>541</v>
      </c>
      <c r="Q241" s="95">
        <f t="shared" si="55"/>
        <v>4.805914972273567</v>
      </c>
    </row>
    <row r="242" spans="1:17" s="28" customFormat="1" ht="15" customHeight="1">
      <c r="A242" s="32">
        <v>0.66666666666666663</v>
      </c>
      <c r="B242" s="33" t="s">
        <v>18</v>
      </c>
      <c r="C242" s="34">
        <v>0.6875</v>
      </c>
      <c r="D242" s="35">
        <f t="shared" si="42"/>
        <v>3</v>
      </c>
      <c r="E242" s="35">
        <f t="shared" si="43"/>
        <v>37</v>
      </c>
      <c r="F242" s="6">
        <f t="shared" si="44"/>
        <v>209</v>
      </c>
      <c r="G242" s="35">
        <f t="shared" si="45"/>
        <v>22</v>
      </c>
      <c r="H242" s="6">
        <f t="shared" si="46"/>
        <v>2</v>
      </c>
      <c r="I242" s="36">
        <f t="shared" si="47"/>
        <v>270</v>
      </c>
      <c r="J242" s="37">
        <f t="shared" si="48"/>
        <v>8.8888888888888893</v>
      </c>
      <c r="K242" s="11">
        <f t="shared" si="49"/>
        <v>2</v>
      </c>
      <c r="L242" s="6">
        <f t="shared" si="50"/>
        <v>49</v>
      </c>
      <c r="M242" s="35">
        <f t="shared" si="51"/>
        <v>221</v>
      </c>
      <c r="N242" s="35">
        <f t="shared" si="52"/>
        <v>5</v>
      </c>
      <c r="O242" s="35">
        <f t="shared" si="53"/>
        <v>1</v>
      </c>
      <c r="P242" s="36">
        <f t="shared" si="54"/>
        <v>276</v>
      </c>
      <c r="Q242" s="38">
        <f t="shared" si="55"/>
        <v>2.1739130434782608</v>
      </c>
    </row>
    <row r="243" spans="1:17" s="28" customFormat="1" ht="15" customHeight="1">
      <c r="A243" s="96">
        <v>0.6875</v>
      </c>
      <c r="B243" s="97" t="s">
        <v>18</v>
      </c>
      <c r="C243" s="98">
        <v>0.70833333333333337</v>
      </c>
      <c r="D243" s="99">
        <f t="shared" si="42"/>
        <v>5</v>
      </c>
      <c r="E243" s="99">
        <f t="shared" si="43"/>
        <v>37</v>
      </c>
      <c r="F243" s="5">
        <f t="shared" si="44"/>
        <v>197</v>
      </c>
      <c r="G243" s="99">
        <f t="shared" si="45"/>
        <v>16</v>
      </c>
      <c r="H243" s="5">
        <f t="shared" si="46"/>
        <v>4</v>
      </c>
      <c r="I243" s="100">
        <f t="shared" si="47"/>
        <v>254</v>
      </c>
      <c r="J243" s="101">
        <f t="shared" si="48"/>
        <v>7.8740157480314963</v>
      </c>
      <c r="K243" s="102">
        <f t="shared" si="49"/>
        <v>3</v>
      </c>
      <c r="L243" s="5">
        <f t="shared" si="50"/>
        <v>51</v>
      </c>
      <c r="M243" s="99">
        <f t="shared" si="51"/>
        <v>230</v>
      </c>
      <c r="N243" s="99">
        <f t="shared" si="52"/>
        <v>7</v>
      </c>
      <c r="O243" s="99">
        <f t="shared" si="53"/>
        <v>0</v>
      </c>
      <c r="P243" s="100">
        <f t="shared" si="54"/>
        <v>288</v>
      </c>
      <c r="Q243" s="103">
        <f t="shared" si="55"/>
        <v>2.4305555555555558</v>
      </c>
    </row>
    <row r="244" spans="1:17" s="28" customFormat="1" ht="15" customHeight="1">
      <c r="A244" s="47"/>
      <c r="B244" s="48" t="s">
        <v>19</v>
      </c>
      <c r="C244" s="49"/>
      <c r="D244" s="50">
        <f t="shared" si="42"/>
        <v>8</v>
      </c>
      <c r="E244" s="50">
        <f t="shared" si="43"/>
        <v>74</v>
      </c>
      <c r="F244" s="51">
        <f t="shared" si="44"/>
        <v>406</v>
      </c>
      <c r="G244" s="50">
        <f t="shared" si="45"/>
        <v>38</v>
      </c>
      <c r="H244" s="51">
        <f t="shared" si="46"/>
        <v>6</v>
      </c>
      <c r="I244" s="52">
        <f t="shared" si="47"/>
        <v>524</v>
      </c>
      <c r="J244" s="53">
        <f t="shared" si="48"/>
        <v>8.3969465648854964</v>
      </c>
      <c r="K244" s="54">
        <f t="shared" si="49"/>
        <v>5</v>
      </c>
      <c r="L244" s="51">
        <f t="shared" si="50"/>
        <v>100</v>
      </c>
      <c r="M244" s="50">
        <f t="shared" si="51"/>
        <v>451</v>
      </c>
      <c r="N244" s="50">
        <f t="shared" si="52"/>
        <v>12</v>
      </c>
      <c r="O244" s="50">
        <f t="shared" si="53"/>
        <v>1</v>
      </c>
      <c r="P244" s="52">
        <f t="shared" si="54"/>
        <v>564</v>
      </c>
      <c r="Q244" s="55">
        <f t="shared" si="55"/>
        <v>2.3049645390070919</v>
      </c>
    </row>
    <row r="245" spans="1:17" s="28" customFormat="1" ht="15" customHeight="1">
      <c r="A245" s="63">
        <v>0.70833333333333337</v>
      </c>
      <c r="B245" s="64" t="s">
        <v>18</v>
      </c>
      <c r="C245" s="65">
        <v>0.72916666666666663</v>
      </c>
      <c r="D245" s="1">
        <f t="shared" si="42"/>
        <v>6</v>
      </c>
      <c r="E245" s="1">
        <f t="shared" si="43"/>
        <v>27</v>
      </c>
      <c r="F245" s="7">
        <f t="shared" si="44"/>
        <v>238</v>
      </c>
      <c r="G245" s="1">
        <f t="shared" si="45"/>
        <v>14</v>
      </c>
      <c r="H245" s="7">
        <f t="shared" si="46"/>
        <v>13</v>
      </c>
      <c r="I245" s="66">
        <f t="shared" si="47"/>
        <v>292</v>
      </c>
      <c r="J245" s="67">
        <f t="shared" si="48"/>
        <v>9.2465753424657535</v>
      </c>
      <c r="K245" s="68">
        <f t="shared" si="49"/>
        <v>10</v>
      </c>
      <c r="L245" s="7">
        <f t="shared" si="50"/>
        <v>38</v>
      </c>
      <c r="M245" s="1">
        <f t="shared" si="51"/>
        <v>296</v>
      </c>
      <c r="N245" s="1">
        <f t="shared" si="52"/>
        <v>5</v>
      </c>
      <c r="O245" s="1">
        <f t="shared" si="53"/>
        <v>1</v>
      </c>
      <c r="P245" s="66">
        <f t="shared" si="54"/>
        <v>340</v>
      </c>
      <c r="Q245" s="69">
        <f t="shared" si="55"/>
        <v>1.7647058823529411</v>
      </c>
    </row>
    <row r="246" spans="1:17" s="28" customFormat="1" ht="15" customHeight="1">
      <c r="A246" s="63">
        <v>0.72916666666666663</v>
      </c>
      <c r="B246" s="64" t="s">
        <v>18</v>
      </c>
      <c r="C246" s="65">
        <v>0.75</v>
      </c>
      <c r="D246" s="1">
        <f t="shared" si="42"/>
        <v>8</v>
      </c>
      <c r="E246" s="1">
        <f t="shared" si="43"/>
        <v>28</v>
      </c>
      <c r="F246" s="7">
        <f t="shared" si="44"/>
        <v>251</v>
      </c>
      <c r="G246" s="1">
        <f t="shared" si="45"/>
        <v>10</v>
      </c>
      <c r="H246" s="7">
        <f t="shared" si="46"/>
        <v>15</v>
      </c>
      <c r="I246" s="66">
        <f t="shared" si="47"/>
        <v>304</v>
      </c>
      <c r="J246" s="67">
        <f t="shared" si="48"/>
        <v>8.2236842105263168</v>
      </c>
      <c r="K246" s="68">
        <f t="shared" si="49"/>
        <v>9</v>
      </c>
      <c r="L246" s="7">
        <f t="shared" si="50"/>
        <v>38</v>
      </c>
      <c r="M246" s="1">
        <f t="shared" si="51"/>
        <v>331</v>
      </c>
      <c r="N246" s="1">
        <f t="shared" si="52"/>
        <v>7</v>
      </c>
      <c r="O246" s="1">
        <f t="shared" si="53"/>
        <v>0</v>
      </c>
      <c r="P246" s="66">
        <f t="shared" si="54"/>
        <v>376</v>
      </c>
      <c r="Q246" s="69">
        <f t="shared" si="55"/>
        <v>1.8617021276595744</v>
      </c>
    </row>
    <row r="247" spans="1:17" s="28" customFormat="1" ht="15" customHeight="1">
      <c r="A247" s="47"/>
      <c r="B247" s="48" t="s">
        <v>19</v>
      </c>
      <c r="C247" s="49"/>
      <c r="D247" s="50">
        <f t="shared" si="42"/>
        <v>14</v>
      </c>
      <c r="E247" s="50">
        <f t="shared" si="43"/>
        <v>55</v>
      </c>
      <c r="F247" s="51">
        <f t="shared" si="44"/>
        <v>489</v>
      </c>
      <c r="G247" s="50">
        <f t="shared" si="45"/>
        <v>24</v>
      </c>
      <c r="H247" s="51">
        <f t="shared" si="46"/>
        <v>28</v>
      </c>
      <c r="I247" s="52">
        <f t="shared" si="47"/>
        <v>596</v>
      </c>
      <c r="J247" s="53">
        <f t="shared" si="48"/>
        <v>8.724832214765101</v>
      </c>
      <c r="K247" s="54">
        <f t="shared" si="49"/>
        <v>19</v>
      </c>
      <c r="L247" s="51">
        <f t="shared" si="50"/>
        <v>76</v>
      </c>
      <c r="M247" s="50">
        <f t="shared" si="51"/>
        <v>627</v>
      </c>
      <c r="N247" s="50">
        <f t="shared" si="52"/>
        <v>12</v>
      </c>
      <c r="O247" s="50">
        <f t="shared" si="53"/>
        <v>1</v>
      </c>
      <c r="P247" s="52">
        <f t="shared" si="54"/>
        <v>716</v>
      </c>
      <c r="Q247" s="55">
        <f t="shared" si="55"/>
        <v>1.8156424581005588</v>
      </c>
    </row>
    <row r="248" spans="1:17" s="28" customFormat="1" ht="15" customHeight="1">
      <c r="A248" s="63">
        <v>0.75</v>
      </c>
      <c r="B248" s="64" t="s">
        <v>18</v>
      </c>
      <c r="C248" s="65">
        <v>0.77083333333333337</v>
      </c>
      <c r="D248" s="1">
        <f t="shared" si="42"/>
        <v>7</v>
      </c>
      <c r="E248" s="1">
        <f t="shared" si="43"/>
        <v>21</v>
      </c>
      <c r="F248" s="7">
        <f t="shared" si="44"/>
        <v>273</v>
      </c>
      <c r="G248" s="1">
        <f t="shared" si="45"/>
        <v>6</v>
      </c>
      <c r="H248" s="7">
        <f t="shared" si="46"/>
        <v>2</v>
      </c>
      <c r="I248" s="66">
        <f t="shared" si="47"/>
        <v>302</v>
      </c>
      <c r="J248" s="67">
        <f t="shared" si="48"/>
        <v>2.6490066225165565</v>
      </c>
      <c r="K248" s="68">
        <f t="shared" si="49"/>
        <v>9</v>
      </c>
      <c r="L248" s="7">
        <f t="shared" si="50"/>
        <v>24</v>
      </c>
      <c r="M248" s="1">
        <f t="shared" si="51"/>
        <v>327</v>
      </c>
      <c r="N248" s="1">
        <f t="shared" si="52"/>
        <v>2</v>
      </c>
      <c r="O248" s="1">
        <f t="shared" si="53"/>
        <v>2</v>
      </c>
      <c r="P248" s="66">
        <f t="shared" si="54"/>
        <v>355</v>
      </c>
      <c r="Q248" s="69">
        <f t="shared" si="55"/>
        <v>1.1267605633802817</v>
      </c>
    </row>
    <row r="249" spans="1:17" s="28" customFormat="1" ht="15" customHeight="1">
      <c r="A249" s="96">
        <v>0.77083333333333337</v>
      </c>
      <c r="B249" s="97" t="s">
        <v>18</v>
      </c>
      <c r="C249" s="98">
        <v>0.79166666666666663</v>
      </c>
      <c r="D249" s="99">
        <f t="shared" si="42"/>
        <v>3</v>
      </c>
      <c r="E249" s="99">
        <f t="shared" si="43"/>
        <v>20</v>
      </c>
      <c r="F249" s="5">
        <f t="shared" si="44"/>
        <v>251</v>
      </c>
      <c r="G249" s="99">
        <f t="shared" si="45"/>
        <v>4</v>
      </c>
      <c r="H249" s="5">
        <f t="shared" si="46"/>
        <v>2</v>
      </c>
      <c r="I249" s="100">
        <f t="shared" si="47"/>
        <v>277</v>
      </c>
      <c r="J249" s="101">
        <f t="shared" si="48"/>
        <v>2.1660649819494582</v>
      </c>
      <c r="K249" s="102">
        <f t="shared" si="49"/>
        <v>8</v>
      </c>
      <c r="L249" s="5">
        <f t="shared" si="50"/>
        <v>24</v>
      </c>
      <c r="M249" s="99">
        <f t="shared" si="51"/>
        <v>341</v>
      </c>
      <c r="N249" s="99">
        <f t="shared" si="52"/>
        <v>7</v>
      </c>
      <c r="O249" s="99">
        <f t="shared" si="53"/>
        <v>4</v>
      </c>
      <c r="P249" s="100">
        <f t="shared" si="54"/>
        <v>376</v>
      </c>
      <c r="Q249" s="103">
        <f t="shared" si="55"/>
        <v>2.9255319148936172</v>
      </c>
    </row>
    <row r="250" spans="1:17" s="28" customFormat="1" ht="15" customHeight="1" thickBot="1">
      <c r="A250" s="47"/>
      <c r="B250" s="48" t="s">
        <v>19</v>
      </c>
      <c r="C250" s="49"/>
      <c r="D250" s="50">
        <f t="shared" si="42"/>
        <v>10</v>
      </c>
      <c r="E250" s="50">
        <f t="shared" si="43"/>
        <v>41</v>
      </c>
      <c r="F250" s="51">
        <f t="shared" si="44"/>
        <v>524</v>
      </c>
      <c r="G250" s="50">
        <f t="shared" si="45"/>
        <v>10</v>
      </c>
      <c r="H250" s="51">
        <f t="shared" si="46"/>
        <v>4</v>
      </c>
      <c r="I250" s="52">
        <f t="shared" si="47"/>
        <v>579</v>
      </c>
      <c r="J250" s="53">
        <f t="shared" si="48"/>
        <v>2.4179620034542317</v>
      </c>
      <c r="K250" s="54">
        <f t="shared" si="49"/>
        <v>17</v>
      </c>
      <c r="L250" s="51">
        <f t="shared" si="50"/>
        <v>48</v>
      </c>
      <c r="M250" s="50">
        <f t="shared" si="51"/>
        <v>668</v>
      </c>
      <c r="N250" s="50">
        <f t="shared" si="52"/>
        <v>9</v>
      </c>
      <c r="O250" s="50">
        <f t="shared" si="53"/>
        <v>6</v>
      </c>
      <c r="P250" s="52">
        <f t="shared" si="54"/>
        <v>731</v>
      </c>
      <c r="Q250" s="55">
        <f t="shared" si="55"/>
        <v>2.0519835841313268</v>
      </c>
    </row>
    <row r="251" spans="1:17" s="28" customFormat="1" ht="15" customHeight="1" thickTop="1">
      <c r="A251" s="104"/>
      <c r="B251" s="105" t="s">
        <v>12</v>
      </c>
      <c r="C251" s="106"/>
      <c r="D251" s="107">
        <f t="shared" ref="D251:I251" si="56">+D231+D234+SUM(D235:D241)+D244+D247+D250</f>
        <v>102</v>
      </c>
      <c r="E251" s="107">
        <f t="shared" si="56"/>
        <v>709</v>
      </c>
      <c r="F251" s="108">
        <f t="shared" si="56"/>
        <v>4830</v>
      </c>
      <c r="G251" s="107">
        <f t="shared" si="56"/>
        <v>469</v>
      </c>
      <c r="H251" s="108">
        <f t="shared" si="56"/>
        <v>89</v>
      </c>
      <c r="I251" s="109">
        <f t="shared" si="56"/>
        <v>6097</v>
      </c>
      <c r="J251" s="110">
        <f t="shared" si="48"/>
        <v>9.1520419878628836</v>
      </c>
      <c r="K251" s="111">
        <f t="shared" ref="K251:P251" si="57">+K231+K234+SUM(K235:K241)+K244+K247+K250</f>
        <v>99</v>
      </c>
      <c r="L251" s="108">
        <f t="shared" si="57"/>
        <v>878</v>
      </c>
      <c r="M251" s="107">
        <f t="shared" si="57"/>
        <v>5411</v>
      </c>
      <c r="N251" s="107">
        <f t="shared" si="57"/>
        <v>254</v>
      </c>
      <c r="O251" s="107">
        <f t="shared" si="57"/>
        <v>45</v>
      </c>
      <c r="P251" s="109">
        <f t="shared" si="57"/>
        <v>6588</v>
      </c>
      <c r="Q251" s="112">
        <f t="shared" si="55"/>
        <v>4.5385549483910141</v>
      </c>
    </row>
    <row r="252" spans="1:17" ht="12.95" customHeight="1"/>
    <row r="253" spans="1:17" ht="12.95" customHeight="1"/>
    <row r="254" spans="1:17" ht="12.95" customHeight="1"/>
    <row r="255" spans="1:17" s="3" customFormat="1" ht="15" customHeight="1">
      <c r="Q255" s="16" t="s">
        <v>0</v>
      </c>
    </row>
    <row r="256" spans="1:17" s="24" customFormat="1" ht="14.1" customHeight="1">
      <c r="A256" s="17" t="s">
        <v>1</v>
      </c>
      <c r="B256" s="18"/>
      <c r="C256" s="19"/>
      <c r="D256" s="20"/>
      <c r="E256" s="18" t="s">
        <v>40</v>
      </c>
      <c r="F256" s="18"/>
      <c r="G256" s="18"/>
      <c r="H256" s="18"/>
      <c r="I256" s="18"/>
      <c r="J256" s="21"/>
      <c r="K256" s="128"/>
      <c r="L256" s="18" t="s">
        <v>41</v>
      </c>
      <c r="M256" s="18"/>
      <c r="N256" s="18"/>
      <c r="O256" s="18"/>
      <c r="P256" s="18"/>
      <c r="Q256" s="23"/>
    </row>
    <row r="257" spans="1:17" s="28" customFormat="1" ht="15" customHeight="1">
      <c r="A257" s="25"/>
      <c r="B257" s="26"/>
      <c r="C257" s="129" t="s">
        <v>2</v>
      </c>
      <c r="D257" s="144" t="s">
        <v>3</v>
      </c>
      <c r="E257" s="148" t="s">
        <v>4</v>
      </c>
      <c r="F257" s="144" t="s">
        <v>5</v>
      </c>
      <c r="G257" s="148" t="s">
        <v>6</v>
      </c>
      <c r="H257" s="144" t="s">
        <v>7</v>
      </c>
      <c r="I257" s="142" t="s">
        <v>8</v>
      </c>
      <c r="J257" s="146" t="s">
        <v>9</v>
      </c>
      <c r="K257" s="152" t="s">
        <v>3</v>
      </c>
      <c r="L257" s="148" t="s">
        <v>4</v>
      </c>
      <c r="M257" s="144" t="s">
        <v>5</v>
      </c>
      <c r="N257" s="148" t="s">
        <v>6</v>
      </c>
      <c r="O257" s="144" t="s">
        <v>7</v>
      </c>
      <c r="P257" s="142" t="s">
        <v>8</v>
      </c>
      <c r="Q257" s="142" t="s">
        <v>9</v>
      </c>
    </row>
    <row r="258" spans="1:17" s="28" customFormat="1" ht="15" customHeight="1">
      <c r="A258" s="29" t="s">
        <v>10</v>
      </c>
      <c r="B258" s="30"/>
      <c r="C258" s="30"/>
      <c r="D258" s="145"/>
      <c r="E258" s="149"/>
      <c r="F258" s="145"/>
      <c r="G258" s="149"/>
      <c r="H258" s="145"/>
      <c r="I258" s="143"/>
      <c r="J258" s="147"/>
      <c r="K258" s="153"/>
      <c r="L258" s="149"/>
      <c r="M258" s="145"/>
      <c r="N258" s="149"/>
      <c r="O258" s="145"/>
      <c r="P258" s="143"/>
      <c r="Q258" s="143"/>
    </row>
    <row r="259" spans="1:17" s="28" customFormat="1" ht="15" customHeight="1">
      <c r="A259" s="32">
        <v>0.29166666666666669</v>
      </c>
      <c r="B259" s="33" t="s">
        <v>18</v>
      </c>
      <c r="C259" s="130">
        <v>0.3125</v>
      </c>
      <c r="D259" s="6">
        <f t="shared" ref="D259:D280" si="58">+D19+D109+K109</f>
        <v>18</v>
      </c>
      <c r="E259" s="6">
        <f t="shared" ref="E259:E280" si="59">+E19+E109+L109</f>
        <v>203</v>
      </c>
      <c r="F259" s="35">
        <f t="shared" ref="F259:F280" si="60">+F19+F109+M109</f>
        <v>1667</v>
      </c>
      <c r="G259" s="35">
        <f t="shared" ref="G259:G280" si="61">+G19+G109+N109</f>
        <v>201</v>
      </c>
      <c r="H259" s="35">
        <f t="shared" ref="H259:H280" si="62">+H19+H109+O109</f>
        <v>11</v>
      </c>
      <c r="I259" s="36">
        <f t="shared" ref="I259:I280" si="63">SUM(E259:H259)</f>
        <v>2082</v>
      </c>
      <c r="J259" s="118">
        <f t="shared" ref="J259:J281" si="64">IF(I259=0,0,((G259+H259)/I259*100))</f>
        <v>10.182516810758885</v>
      </c>
      <c r="K259" s="35">
        <f>+K19+D139+K139</f>
        <v>20</v>
      </c>
      <c r="L259" s="35">
        <f t="shared" ref="L259:L280" si="65">+L19+E139+L139</f>
        <v>193</v>
      </c>
      <c r="M259" s="6">
        <f t="shared" ref="M259:M280" si="66">+M19+F139+M139</f>
        <v>1239</v>
      </c>
      <c r="N259" s="35">
        <f t="shared" ref="N259:N280" si="67">+N19+G139+N139</f>
        <v>126</v>
      </c>
      <c r="O259" s="6">
        <f t="shared" ref="O259:O280" si="68">+O19+H139+O139</f>
        <v>4</v>
      </c>
      <c r="P259" s="36">
        <f t="shared" ref="P259:P280" si="69">SUM(L259:O259)</f>
        <v>1562</v>
      </c>
      <c r="Q259" s="38">
        <f t="shared" ref="Q259:Q281" si="70">IF(P259=0,0,((N259+O259)/P259*100))</f>
        <v>8.3226632522407176</v>
      </c>
    </row>
    <row r="260" spans="1:17" s="28" customFormat="1" ht="15" customHeight="1">
      <c r="A260" s="39">
        <v>0.3125</v>
      </c>
      <c r="B260" s="40" t="s">
        <v>18</v>
      </c>
      <c r="C260" s="131">
        <v>0.33333333333333331</v>
      </c>
      <c r="D260" s="2">
        <f t="shared" si="58"/>
        <v>27</v>
      </c>
      <c r="E260" s="2">
        <f t="shared" si="59"/>
        <v>211</v>
      </c>
      <c r="F260" s="42">
        <f t="shared" si="60"/>
        <v>1493</v>
      </c>
      <c r="G260" s="42">
        <f t="shared" si="61"/>
        <v>181</v>
      </c>
      <c r="H260" s="42">
        <f t="shared" si="62"/>
        <v>8</v>
      </c>
      <c r="I260" s="43">
        <f t="shared" si="63"/>
        <v>1893</v>
      </c>
      <c r="J260" s="119">
        <f t="shared" si="64"/>
        <v>9.9841521394611714</v>
      </c>
      <c r="K260" s="42">
        <f t="shared" ref="K260:K280" si="71">+K20+D140+K140</f>
        <v>38</v>
      </c>
      <c r="L260" s="42">
        <f t="shared" si="65"/>
        <v>186</v>
      </c>
      <c r="M260" s="2">
        <f t="shared" si="66"/>
        <v>1179</v>
      </c>
      <c r="N260" s="42">
        <f t="shared" si="67"/>
        <v>94</v>
      </c>
      <c r="O260" s="2">
        <f t="shared" si="68"/>
        <v>6</v>
      </c>
      <c r="P260" s="43">
        <f t="shared" si="69"/>
        <v>1465</v>
      </c>
      <c r="Q260" s="46">
        <f t="shared" si="70"/>
        <v>6.8259385665529013</v>
      </c>
    </row>
    <row r="261" spans="1:17" s="28" customFormat="1" ht="15" customHeight="1">
      <c r="A261" s="47"/>
      <c r="B261" s="48" t="s">
        <v>19</v>
      </c>
      <c r="C261" s="132"/>
      <c r="D261" s="51">
        <f t="shared" si="58"/>
        <v>45</v>
      </c>
      <c r="E261" s="51">
        <f t="shared" si="59"/>
        <v>414</v>
      </c>
      <c r="F261" s="50">
        <f t="shared" si="60"/>
        <v>3160</v>
      </c>
      <c r="G261" s="50">
        <f t="shared" si="61"/>
        <v>382</v>
      </c>
      <c r="H261" s="50">
        <f t="shared" si="62"/>
        <v>19</v>
      </c>
      <c r="I261" s="52">
        <f t="shared" si="63"/>
        <v>3975</v>
      </c>
      <c r="J261" s="120">
        <f t="shared" si="64"/>
        <v>10.088050314465409</v>
      </c>
      <c r="K261" s="50">
        <f t="shared" si="71"/>
        <v>58</v>
      </c>
      <c r="L261" s="50">
        <f t="shared" si="65"/>
        <v>379</v>
      </c>
      <c r="M261" s="51">
        <f t="shared" si="66"/>
        <v>2418</v>
      </c>
      <c r="N261" s="50">
        <f t="shared" si="67"/>
        <v>220</v>
      </c>
      <c r="O261" s="51">
        <f t="shared" si="68"/>
        <v>10</v>
      </c>
      <c r="P261" s="52">
        <f t="shared" si="69"/>
        <v>3027</v>
      </c>
      <c r="Q261" s="55">
        <f t="shared" si="70"/>
        <v>7.5982821275189956</v>
      </c>
    </row>
    <row r="262" spans="1:17" s="28" customFormat="1" ht="15" customHeight="1">
      <c r="A262" s="56">
        <v>0.33333333333333331</v>
      </c>
      <c r="B262" s="57" t="s">
        <v>18</v>
      </c>
      <c r="C262" s="133">
        <v>0.35416666666666669</v>
      </c>
      <c r="D262" s="10">
        <f t="shared" si="58"/>
        <v>20</v>
      </c>
      <c r="E262" s="10">
        <f t="shared" si="59"/>
        <v>245</v>
      </c>
      <c r="F262" s="9">
        <f t="shared" si="60"/>
        <v>1445</v>
      </c>
      <c r="G262" s="9">
        <f t="shared" si="61"/>
        <v>235</v>
      </c>
      <c r="H262" s="9">
        <f t="shared" si="62"/>
        <v>1</v>
      </c>
      <c r="I262" s="59">
        <f t="shared" si="63"/>
        <v>1926</v>
      </c>
      <c r="J262" s="121">
        <f t="shared" si="64"/>
        <v>12.2533748701973</v>
      </c>
      <c r="K262" s="9">
        <f t="shared" si="71"/>
        <v>26</v>
      </c>
      <c r="L262" s="9">
        <f t="shared" si="65"/>
        <v>186</v>
      </c>
      <c r="M262" s="10">
        <f t="shared" si="66"/>
        <v>1015</v>
      </c>
      <c r="N262" s="9">
        <f t="shared" si="67"/>
        <v>155</v>
      </c>
      <c r="O262" s="10">
        <f t="shared" si="68"/>
        <v>3</v>
      </c>
      <c r="P262" s="59">
        <f t="shared" si="69"/>
        <v>1359</v>
      </c>
      <c r="Q262" s="62">
        <f t="shared" si="70"/>
        <v>11.626195732155997</v>
      </c>
    </row>
    <row r="263" spans="1:17" s="28" customFormat="1" ht="15" customHeight="1">
      <c r="A263" s="63">
        <v>0.35416666666666669</v>
      </c>
      <c r="B263" s="64" t="s">
        <v>18</v>
      </c>
      <c r="C263" s="134">
        <v>0.375</v>
      </c>
      <c r="D263" s="7">
        <f t="shared" si="58"/>
        <v>11</v>
      </c>
      <c r="E263" s="7">
        <f t="shared" si="59"/>
        <v>226</v>
      </c>
      <c r="F263" s="1">
        <f t="shared" si="60"/>
        <v>994</v>
      </c>
      <c r="G263" s="1">
        <f t="shared" si="61"/>
        <v>254</v>
      </c>
      <c r="H263" s="1">
        <f t="shared" si="62"/>
        <v>1</v>
      </c>
      <c r="I263" s="66">
        <f t="shared" si="63"/>
        <v>1475</v>
      </c>
      <c r="J263" s="122">
        <f t="shared" si="64"/>
        <v>17.288135593220339</v>
      </c>
      <c r="K263" s="1">
        <f t="shared" si="71"/>
        <v>18</v>
      </c>
      <c r="L263" s="1">
        <f t="shared" si="65"/>
        <v>199</v>
      </c>
      <c r="M263" s="7">
        <f t="shared" si="66"/>
        <v>847</v>
      </c>
      <c r="N263" s="1">
        <f t="shared" si="67"/>
        <v>174</v>
      </c>
      <c r="O263" s="7">
        <f t="shared" si="68"/>
        <v>1</v>
      </c>
      <c r="P263" s="66">
        <f t="shared" si="69"/>
        <v>1221</v>
      </c>
      <c r="Q263" s="69">
        <f t="shared" si="70"/>
        <v>14.332514332514332</v>
      </c>
    </row>
    <row r="264" spans="1:17" s="28" customFormat="1" ht="15" customHeight="1">
      <c r="A264" s="47"/>
      <c r="B264" s="48" t="s">
        <v>19</v>
      </c>
      <c r="C264" s="132"/>
      <c r="D264" s="51">
        <f t="shared" si="58"/>
        <v>31</v>
      </c>
      <c r="E264" s="51">
        <f t="shared" si="59"/>
        <v>471</v>
      </c>
      <c r="F264" s="50">
        <f t="shared" si="60"/>
        <v>2439</v>
      </c>
      <c r="G264" s="50">
        <f t="shared" si="61"/>
        <v>489</v>
      </c>
      <c r="H264" s="50">
        <f t="shared" si="62"/>
        <v>2</v>
      </c>
      <c r="I264" s="52">
        <f t="shared" si="63"/>
        <v>3401</v>
      </c>
      <c r="J264" s="120">
        <f t="shared" si="64"/>
        <v>14.436930314613349</v>
      </c>
      <c r="K264" s="50">
        <f t="shared" si="71"/>
        <v>44</v>
      </c>
      <c r="L264" s="50">
        <f t="shared" si="65"/>
        <v>385</v>
      </c>
      <c r="M264" s="51">
        <f t="shared" si="66"/>
        <v>1862</v>
      </c>
      <c r="N264" s="50">
        <f t="shared" si="67"/>
        <v>329</v>
      </c>
      <c r="O264" s="51">
        <f t="shared" si="68"/>
        <v>4</v>
      </c>
      <c r="P264" s="52">
        <f t="shared" si="69"/>
        <v>2580</v>
      </c>
      <c r="Q264" s="55">
        <f t="shared" si="70"/>
        <v>12.906976744186046</v>
      </c>
    </row>
    <row r="265" spans="1:17" s="28" customFormat="1" ht="15" customHeight="1">
      <c r="A265" s="70">
        <v>0.375</v>
      </c>
      <c r="B265" s="71" t="s">
        <v>18</v>
      </c>
      <c r="C265" s="135">
        <v>0.41666666666666669</v>
      </c>
      <c r="D265" s="74">
        <f t="shared" si="58"/>
        <v>21</v>
      </c>
      <c r="E265" s="74">
        <f t="shared" si="59"/>
        <v>468</v>
      </c>
      <c r="F265" s="73">
        <f t="shared" si="60"/>
        <v>1593</v>
      </c>
      <c r="G265" s="73">
        <f t="shared" si="61"/>
        <v>521</v>
      </c>
      <c r="H265" s="73">
        <f t="shared" si="62"/>
        <v>9</v>
      </c>
      <c r="I265" s="75">
        <f t="shared" si="63"/>
        <v>2591</v>
      </c>
      <c r="J265" s="123">
        <f t="shared" si="64"/>
        <v>20.45542261675029</v>
      </c>
      <c r="K265" s="73">
        <f t="shared" si="71"/>
        <v>22</v>
      </c>
      <c r="L265" s="73">
        <f t="shared" si="65"/>
        <v>414</v>
      </c>
      <c r="M265" s="74">
        <f t="shared" si="66"/>
        <v>1406</v>
      </c>
      <c r="N265" s="73">
        <f t="shared" si="67"/>
        <v>501</v>
      </c>
      <c r="O265" s="74">
        <f t="shared" si="68"/>
        <v>5</v>
      </c>
      <c r="P265" s="75">
        <f t="shared" si="69"/>
        <v>2326</v>
      </c>
      <c r="Q265" s="78">
        <f t="shared" si="70"/>
        <v>21.754084264832329</v>
      </c>
    </row>
    <row r="266" spans="1:17" s="28" customFormat="1" ht="15" customHeight="1">
      <c r="A266" s="79">
        <v>0.41666666666666669</v>
      </c>
      <c r="B266" s="80" t="s">
        <v>18</v>
      </c>
      <c r="C266" s="136">
        <v>0.45833333333333331</v>
      </c>
      <c r="D266" s="82">
        <f t="shared" si="58"/>
        <v>23</v>
      </c>
      <c r="E266" s="82">
        <f t="shared" si="59"/>
        <v>465</v>
      </c>
      <c r="F266" s="8">
        <f t="shared" si="60"/>
        <v>1291</v>
      </c>
      <c r="G266" s="8">
        <f t="shared" si="61"/>
        <v>504</v>
      </c>
      <c r="H266" s="8">
        <f t="shared" si="62"/>
        <v>7</v>
      </c>
      <c r="I266" s="83">
        <f t="shared" si="63"/>
        <v>2267</v>
      </c>
      <c r="J266" s="124">
        <f t="shared" si="64"/>
        <v>22.540802823114248</v>
      </c>
      <c r="K266" s="8">
        <f t="shared" si="71"/>
        <v>14</v>
      </c>
      <c r="L266" s="8">
        <f t="shared" si="65"/>
        <v>480</v>
      </c>
      <c r="M266" s="82">
        <f t="shared" si="66"/>
        <v>1272</v>
      </c>
      <c r="N266" s="8">
        <f t="shared" si="67"/>
        <v>517</v>
      </c>
      <c r="O266" s="82">
        <f t="shared" si="68"/>
        <v>15</v>
      </c>
      <c r="P266" s="83">
        <f t="shared" si="69"/>
        <v>2284</v>
      </c>
      <c r="Q266" s="86">
        <f t="shared" si="70"/>
        <v>23.29246935201401</v>
      </c>
    </row>
    <row r="267" spans="1:17" s="28" customFormat="1" ht="15" customHeight="1">
      <c r="A267" s="79">
        <v>0.45833333333333331</v>
      </c>
      <c r="B267" s="80" t="s">
        <v>18</v>
      </c>
      <c r="C267" s="136">
        <v>0.5</v>
      </c>
      <c r="D267" s="82">
        <f t="shared" si="58"/>
        <v>10</v>
      </c>
      <c r="E267" s="82">
        <f t="shared" si="59"/>
        <v>450</v>
      </c>
      <c r="F267" s="8">
        <f t="shared" si="60"/>
        <v>1240</v>
      </c>
      <c r="G267" s="8">
        <f t="shared" si="61"/>
        <v>424</v>
      </c>
      <c r="H267" s="8">
        <f t="shared" si="62"/>
        <v>12</v>
      </c>
      <c r="I267" s="83">
        <f t="shared" si="63"/>
        <v>2126</v>
      </c>
      <c r="J267" s="124">
        <f t="shared" si="64"/>
        <v>20.507996237064908</v>
      </c>
      <c r="K267" s="8">
        <f t="shared" si="71"/>
        <v>16</v>
      </c>
      <c r="L267" s="8">
        <f t="shared" si="65"/>
        <v>437</v>
      </c>
      <c r="M267" s="82">
        <f t="shared" si="66"/>
        <v>1165</v>
      </c>
      <c r="N267" s="8">
        <f t="shared" si="67"/>
        <v>465</v>
      </c>
      <c r="O267" s="82">
        <f t="shared" si="68"/>
        <v>5</v>
      </c>
      <c r="P267" s="83">
        <f t="shared" si="69"/>
        <v>2072</v>
      </c>
      <c r="Q267" s="86">
        <f t="shared" si="70"/>
        <v>22.683397683397683</v>
      </c>
    </row>
    <row r="268" spans="1:17" s="28" customFormat="1" ht="15" customHeight="1">
      <c r="A268" s="79">
        <v>0.5</v>
      </c>
      <c r="B268" s="80" t="s">
        <v>18</v>
      </c>
      <c r="C268" s="136">
        <v>0.54166666666666663</v>
      </c>
      <c r="D268" s="82">
        <f t="shared" si="58"/>
        <v>21</v>
      </c>
      <c r="E268" s="82">
        <f t="shared" si="59"/>
        <v>410</v>
      </c>
      <c r="F268" s="8">
        <f t="shared" si="60"/>
        <v>1276</v>
      </c>
      <c r="G268" s="8">
        <f t="shared" si="61"/>
        <v>372</v>
      </c>
      <c r="H268" s="8">
        <f t="shared" si="62"/>
        <v>6</v>
      </c>
      <c r="I268" s="83">
        <f t="shared" si="63"/>
        <v>2064</v>
      </c>
      <c r="J268" s="124">
        <f t="shared" si="64"/>
        <v>18.313953488372093</v>
      </c>
      <c r="K268" s="8">
        <f t="shared" si="71"/>
        <v>10</v>
      </c>
      <c r="L268" s="8">
        <f t="shared" si="65"/>
        <v>359</v>
      </c>
      <c r="M268" s="82">
        <f t="shared" si="66"/>
        <v>1223</v>
      </c>
      <c r="N268" s="8">
        <f t="shared" si="67"/>
        <v>347</v>
      </c>
      <c r="O268" s="82">
        <f t="shared" si="68"/>
        <v>4</v>
      </c>
      <c r="P268" s="83">
        <f t="shared" si="69"/>
        <v>1933</v>
      </c>
      <c r="Q268" s="86">
        <f t="shared" si="70"/>
        <v>18.158303155716503</v>
      </c>
    </row>
    <row r="269" spans="1:17" s="28" customFormat="1" ht="15" customHeight="1">
      <c r="A269" s="79">
        <v>0.54166666666666663</v>
      </c>
      <c r="B269" s="80" t="s">
        <v>18</v>
      </c>
      <c r="C269" s="136">
        <v>0.58333333333333337</v>
      </c>
      <c r="D269" s="82">
        <f t="shared" si="58"/>
        <v>16</v>
      </c>
      <c r="E269" s="82">
        <f t="shared" si="59"/>
        <v>412</v>
      </c>
      <c r="F269" s="8">
        <f t="shared" si="60"/>
        <v>1299</v>
      </c>
      <c r="G269" s="8">
        <f t="shared" si="61"/>
        <v>429</v>
      </c>
      <c r="H269" s="8">
        <f t="shared" si="62"/>
        <v>2</v>
      </c>
      <c r="I269" s="83">
        <f t="shared" si="63"/>
        <v>2142</v>
      </c>
      <c r="J269" s="124">
        <f t="shared" si="64"/>
        <v>20.121381886087768</v>
      </c>
      <c r="K269" s="8">
        <f t="shared" si="71"/>
        <v>16</v>
      </c>
      <c r="L269" s="8">
        <f t="shared" si="65"/>
        <v>342</v>
      </c>
      <c r="M269" s="82">
        <f t="shared" si="66"/>
        <v>1203</v>
      </c>
      <c r="N269" s="8">
        <f t="shared" si="67"/>
        <v>424</v>
      </c>
      <c r="O269" s="82">
        <f t="shared" si="68"/>
        <v>10</v>
      </c>
      <c r="P269" s="83">
        <f t="shared" si="69"/>
        <v>1979</v>
      </c>
      <c r="Q269" s="86">
        <f t="shared" si="70"/>
        <v>21.930267812026276</v>
      </c>
    </row>
    <row r="270" spans="1:17" s="28" customFormat="1" ht="15" customHeight="1">
      <c r="A270" s="79">
        <v>0.58333333333333337</v>
      </c>
      <c r="B270" s="80" t="s">
        <v>18</v>
      </c>
      <c r="C270" s="136">
        <v>0.625</v>
      </c>
      <c r="D270" s="82">
        <f t="shared" si="58"/>
        <v>14</v>
      </c>
      <c r="E270" s="82">
        <f t="shared" si="59"/>
        <v>427</v>
      </c>
      <c r="F270" s="8">
        <f t="shared" si="60"/>
        <v>1450</v>
      </c>
      <c r="G270" s="8">
        <f t="shared" si="61"/>
        <v>459</v>
      </c>
      <c r="H270" s="8">
        <f t="shared" si="62"/>
        <v>6</v>
      </c>
      <c r="I270" s="83">
        <f t="shared" si="63"/>
        <v>2342</v>
      </c>
      <c r="J270" s="124">
        <f t="shared" si="64"/>
        <v>19.854824935952177</v>
      </c>
      <c r="K270" s="8">
        <f t="shared" si="71"/>
        <v>34</v>
      </c>
      <c r="L270" s="8">
        <f t="shared" si="65"/>
        <v>413</v>
      </c>
      <c r="M270" s="82">
        <f t="shared" si="66"/>
        <v>1287</v>
      </c>
      <c r="N270" s="8">
        <f t="shared" si="67"/>
        <v>467</v>
      </c>
      <c r="O270" s="82">
        <f t="shared" si="68"/>
        <v>8</v>
      </c>
      <c r="P270" s="83">
        <f t="shared" si="69"/>
        <v>2175</v>
      </c>
      <c r="Q270" s="86">
        <f t="shared" si="70"/>
        <v>21.839080459770116</v>
      </c>
    </row>
    <row r="271" spans="1:17" s="28" customFormat="1" ht="15" customHeight="1">
      <c r="A271" s="87">
        <v>0.625</v>
      </c>
      <c r="B271" s="88" t="s">
        <v>18</v>
      </c>
      <c r="C271" s="137">
        <v>0.66666666666666663</v>
      </c>
      <c r="D271" s="91">
        <f t="shared" si="58"/>
        <v>17</v>
      </c>
      <c r="E271" s="91">
        <f t="shared" si="59"/>
        <v>449</v>
      </c>
      <c r="F271" s="90">
        <f t="shared" si="60"/>
        <v>1598</v>
      </c>
      <c r="G271" s="90">
        <f t="shared" si="61"/>
        <v>459</v>
      </c>
      <c r="H271" s="90">
        <f t="shared" si="62"/>
        <v>15</v>
      </c>
      <c r="I271" s="92">
        <f t="shared" si="63"/>
        <v>2521</v>
      </c>
      <c r="J271" s="125">
        <f t="shared" si="64"/>
        <v>18.802062673542245</v>
      </c>
      <c r="K271" s="90">
        <f t="shared" si="71"/>
        <v>15</v>
      </c>
      <c r="L271" s="90">
        <f t="shared" si="65"/>
        <v>416</v>
      </c>
      <c r="M271" s="91">
        <f t="shared" si="66"/>
        <v>1333</v>
      </c>
      <c r="N271" s="90">
        <f t="shared" si="67"/>
        <v>441</v>
      </c>
      <c r="O271" s="91">
        <f t="shared" si="68"/>
        <v>6</v>
      </c>
      <c r="P271" s="92">
        <f t="shared" si="69"/>
        <v>2196</v>
      </c>
      <c r="Q271" s="95">
        <f t="shared" si="70"/>
        <v>20.355191256830601</v>
      </c>
    </row>
    <row r="272" spans="1:17" s="28" customFormat="1" ht="15" customHeight="1">
      <c r="A272" s="32">
        <v>0.66666666666666663</v>
      </c>
      <c r="B272" s="33" t="s">
        <v>18</v>
      </c>
      <c r="C272" s="130">
        <v>0.6875</v>
      </c>
      <c r="D272" s="6">
        <f t="shared" si="58"/>
        <v>13</v>
      </c>
      <c r="E272" s="6">
        <f t="shared" si="59"/>
        <v>237</v>
      </c>
      <c r="F272" s="35">
        <f t="shared" si="60"/>
        <v>832</v>
      </c>
      <c r="G272" s="35">
        <f t="shared" si="61"/>
        <v>220</v>
      </c>
      <c r="H272" s="35">
        <f t="shared" si="62"/>
        <v>4</v>
      </c>
      <c r="I272" s="36">
        <f t="shared" si="63"/>
        <v>1293</v>
      </c>
      <c r="J272" s="118">
        <f t="shared" si="64"/>
        <v>17.324052590873936</v>
      </c>
      <c r="K272" s="35">
        <f t="shared" si="71"/>
        <v>7</v>
      </c>
      <c r="L272" s="35">
        <f t="shared" si="65"/>
        <v>291</v>
      </c>
      <c r="M272" s="6">
        <f t="shared" si="66"/>
        <v>863</v>
      </c>
      <c r="N272" s="35">
        <f t="shared" si="67"/>
        <v>236</v>
      </c>
      <c r="O272" s="6">
        <f t="shared" si="68"/>
        <v>7</v>
      </c>
      <c r="P272" s="36">
        <f t="shared" si="69"/>
        <v>1397</v>
      </c>
      <c r="Q272" s="38">
        <f t="shared" si="70"/>
        <v>17.394416607015032</v>
      </c>
    </row>
    <row r="273" spans="1:17" s="28" customFormat="1" ht="15" customHeight="1">
      <c r="A273" s="96">
        <v>0.6875</v>
      </c>
      <c r="B273" s="97" t="s">
        <v>18</v>
      </c>
      <c r="C273" s="138">
        <v>0.70833333333333337</v>
      </c>
      <c r="D273" s="5">
        <f t="shared" si="58"/>
        <v>6</v>
      </c>
      <c r="E273" s="5">
        <f t="shared" si="59"/>
        <v>230</v>
      </c>
      <c r="F273" s="99">
        <f t="shared" si="60"/>
        <v>844</v>
      </c>
      <c r="G273" s="99">
        <f t="shared" si="61"/>
        <v>148</v>
      </c>
      <c r="H273" s="99">
        <f t="shared" si="62"/>
        <v>10</v>
      </c>
      <c r="I273" s="100">
        <f t="shared" si="63"/>
        <v>1232</v>
      </c>
      <c r="J273" s="126">
        <f t="shared" si="64"/>
        <v>12.824675324675324</v>
      </c>
      <c r="K273" s="99">
        <f t="shared" si="71"/>
        <v>11</v>
      </c>
      <c r="L273" s="99">
        <f t="shared" si="65"/>
        <v>318</v>
      </c>
      <c r="M273" s="5">
        <f t="shared" si="66"/>
        <v>639</v>
      </c>
      <c r="N273" s="99">
        <f t="shared" si="67"/>
        <v>157</v>
      </c>
      <c r="O273" s="5">
        <f t="shared" si="68"/>
        <v>5</v>
      </c>
      <c r="P273" s="100">
        <f t="shared" si="69"/>
        <v>1119</v>
      </c>
      <c r="Q273" s="103">
        <f t="shared" si="70"/>
        <v>14.47721179624665</v>
      </c>
    </row>
    <row r="274" spans="1:17" s="28" customFormat="1" ht="15" customHeight="1">
      <c r="A274" s="47"/>
      <c r="B274" s="48" t="s">
        <v>19</v>
      </c>
      <c r="C274" s="132"/>
      <c r="D274" s="51">
        <f t="shared" si="58"/>
        <v>19</v>
      </c>
      <c r="E274" s="51">
        <f t="shared" si="59"/>
        <v>467</v>
      </c>
      <c r="F274" s="50">
        <f t="shared" si="60"/>
        <v>1676</v>
      </c>
      <c r="G274" s="50">
        <f t="shared" si="61"/>
        <v>368</v>
      </c>
      <c r="H274" s="50">
        <f t="shared" si="62"/>
        <v>14</v>
      </c>
      <c r="I274" s="52">
        <f t="shared" si="63"/>
        <v>2525</v>
      </c>
      <c r="J274" s="120">
        <f t="shared" si="64"/>
        <v>15.128712871287128</v>
      </c>
      <c r="K274" s="50">
        <f t="shared" si="71"/>
        <v>18</v>
      </c>
      <c r="L274" s="50">
        <f t="shared" si="65"/>
        <v>609</v>
      </c>
      <c r="M274" s="51">
        <f t="shared" si="66"/>
        <v>1502</v>
      </c>
      <c r="N274" s="50">
        <f t="shared" si="67"/>
        <v>393</v>
      </c>
      <c r="O274" s="51">
        <f t="shared" si="68"/>
        <v>12</v>
      </c>
      <c r="P274" s="52">
        <f t="shared" si="69"/>
        <v>2516</v>
      </c>
      <c r="Q274" s="55">
        <f t="shared" si="70"/>
        <v>16.096979332273449</v>
      </c>
    </row>
    <row r="275" spans="1:17" s="28" customFormat="1" ht="15" customHeight="1">
      <c r="A275" s="63">
        <v>0.70833333333333337</v>
      </c>
      <c r="B275" s="64" t="s">
        <v>18</v>
      </c>
      <c r="C275" s="134">
        <v>0.72916666666666663</v>
      </c>
      <c r="D275" s="7">
        <f t="shared" si="58"/>
        <v>21</v>
      </c>
      <c r="E275" s="7">
        <f t="shared" si="59"/>
        <v>263</v>
      </c>
      <c r="F275" s="1">
        <f t="shared" si="60"/>
        <v>976</v>
      </c>
      <c r="G275" s="1">
        <f t="shared" si="61"/>
        <v>148</v>
      </c>
      <c r="H275" s="1">
        <f t="shared" si="62"/>
        <v>13</v>
      </c>
      <c r="I275" s="66">
        <f t="shared" si="63"/>
        <v>1400</v>
      </c>
      <c r="J275" s="122">
        <f t="shared" si="64"/>
        <v>11.5</v>
      </c>
      <c r="K275" s="1">
        <f t="shared" si="71"/>
        <v>19</v>
      </c>
      <c r="L275" s="1">
        <f t="shared" si="65"/>
        <v>294</v>
      </c>
      <c r="M275" s="7">
        <f t="shared" si="66"/>
        <v>977</v>
      </c>
      <c r="N275" s="1">
        <f t="shared" si="67"/>
        <v>171</v>
      </c>
      <c r="O275" s="7">
        <f t="shared" si="68"/>
        <v>3</v>
      </c>
      <c r="P275" s="66">
        <f t="shared" si="69"/>
        <v>1445</v>
      </c>
      <c r="Q275" s="69">
        <f t="shared" si="70"/>
        <v>12.041522491349481</v>
      </c>
    </row>
    <row r="276" spans="1:17" s="28" customFormat="1" ht="15" customHeight="1">
      <c r="A276" s="63">
        <v>0.72916666666666663</v>
      </c>
      <c r="B276" s="64" t="s">
        <v>18</v>
      </c>
      <c r="C276" s="134">
        <v>0.75</v>
      </c>
      <c r="D276" s="7">
        <f t="shared" si="58"/>
        <v>22</v>
      </c>
      <c r="E276" s="7">
        <f t="shared" si="59"/>
        <v>197</v>
      </c>
      <c r="F276" s="1">
        <f t="shared" si="60"/>
        <v>958</v>
      </c>
      <c r="G276" s="1">
        <f t="shared" si="61"/>
        <v>63</v>
      </c>
      <c r="H276" s="1">
        <f t="shared" si="62"/>
        <v>4</v>
      </c>
      <c r="I276" s="66">
        <f t="shared" si="63"/>
        <v>1222</v>
      </c>
      <c r="J276" s="122">
        <f t="shared" si="64"/>
        <v>5.4828150572831431</v>
      </c>
      <c r="K276" s="1">
        <f t="shared" si="71"/>
        <v>14</v>
      </c>
      <c r="L276" s="1">
        <f t="shared" si="65"/>
        <v>222</v>
      </c>
      <c r="M276" s="7">
        <f t="shared" si="66"/>
        <v>944</v>
      </c>
      <c r="N276" s="1">
        <f t="shared" si="67"/>
        <v>115</v>
      </c>
      <c r="O276" s="7">
        <f t="shared" si="68"/>
        <v>6</v>
      </c>
      <c r="P276" s="66">
        <f t="shared" si="69"/>
        <v>1287</v>
      </c>
      <c r="Q276" s="69">
        <f t="shared" si="70"/>
        <v>9.4017094017094021</v>
      </c>
    </row>
    <row r="277" spans="1:17" s="28" customFormat="1" ht="15" customHeight="1">
      <c r="A277" s="47"/>
      <c r="B277" s="48" t="s">
        <v>19</v>
      </c>
      <c r="C277" s="132"/>
      <c r="D277" s="51">
        <f t="shared" si="58"/>
        <v>43</v>
      </c>
      <c r="E277" s="51">
        <f t="shared" si="59"/>
        <v>460</v>
      </c>
      <c r="F277" s="50">
        <f t="shared" si="60"/>
        <v>1934</v>
      </c>
      <c r="G277" s="50">
        <f t="shared" si="61"/>
        <v>211</v>
      </c>
      <c r="H277" s="50">
        <f t="shared" si="62"/>
        <v>17</v>
      </c>
      <c r="I277" s="52">
        <f t="shared" si="63"/>
        <v>2622</v>
      </c>
      <c r="J277" s="120">
        <f t="shared" si="64"/>
        <v>8.695652173913043</v>
      </c>
      <c r="K277" s="50">
        <f t="shared" si="71"/>
        <v>33</v>
      </c>
      <c r="L277" s="50">
        <f t="shared" si="65"/>
        <v>516</v>
      </c>
      <c r="M277" s="51">
        <f t="shared" si="66"/>
        <v>1921</v>
      </c>
      <c r="N277" s="50">
        <f t="shared" si="67"/>
        <v>286</v>
      </c>
      <c r="O277" s="51">
        <f t="shared" si="68"/>
        <v>9</v>
      </c>
      <c r="P277" s="52">
        <f t="shared" si="69"/>
        <v>2732</v>
      </c>
      <c r="Q277" s="55">
        <f t="shared" si="70"/>
        <v>10.797950219619326</v>
      </c>
    </row>
    <row r="278" spans="1:17" s="28" customFormat="1" ht="15" customHeight="1">
      <c r="A278" s="63">
        <v>0.75</v>
      </c>
      <c r="B278" s="64" t="s">
        <v>18</v>
      </c>
      <c r="C278" s="134">
        <v>0.77083333333333337</v>
      </c>
      <c r="D278" s="7">
        <f t="shared" si="58"/>
        <v>26</v>
      </c>
      <c r="E278" s="7">
        <f t="shared" si="59"/>
        <v>201</v>
      </c>
      <c r="F278" s="1">
        <f t="shared" si="60"/>
        <v>1101</v>
      </c>
      <c r="G278" s="1">
        <f t="shared" si="61"/>
        <v>72</v>
      </c>
      <c r="H278" s="1">
        <f t="shared" si="62"/>
        <v>1</v>
      </c>
      <c r="I278" s="66">
        <f t="shared" si="63"/>
        <v>1375</v>
      </c>
      <c r="J278" s="122">
        <f t="shared" si="64"/>
        <v>5.3090909090909095</v>
      </c>
      <c r="K278" s="1">
        <f t="shared" si="71"/>
        <v>22</v>
      </c>
      <c r="L278" s="1">
        <f t="shared" si="65"/>
        <v>148</v>
      </c>
      <c r="M278" s="7">
        <f t="shared" si="66"/>
        <v>1150</v>
      </c>
      <c r="N278" s="1">
        <f t="shared" si="67"/>
        <v>80</v>
      </c>
      <c r="O278" s="7">
        <f t="shared" si="68"/>
        <v>1</v>
      </c>
      <c r="P278" s="66">
        <f t="shared" si="69"/>
        <v>1379</v>
      </c>
      <c r="Q278" s="69">
        <f t="shared" si="70"/>
        <v>5.8738216098622189</v>
      </c>
    </row>
    <row r="279" spans="1:17" s="28" customFormat="1" ht="15" customHeight="1">
      <c r="A279" s="96">
        <v>0.77083333333333337</v>
      </c>
      <c r="B279" s="97" t="s">
        <v>18</v>
      </c>
      <c r="C279" s="138">
        <v>0.79166666666666663</v>
      </c>
      <c r="D279" s="5">
        <f t="shared" si="58"/>
        <v>21</v>
      </c>
      <c r="E279" s="5">
        <f t="shared" si="59"/>
        <v>152</v>
      </c>
      <c r="F279" s="99">
        <f t="shared" si="60"/>
        <v>987</v>
      </c>
      <c r="G279" s="99">
        <f t="shared" si="61"/>
        <v>46</v>
      </c>
      <c r="H279" s="99">
        <f t="shared" si="62"/>
        <v>4</v>
      </c>
      <c r="I279" s="100">
        <f t="shared" si="63"/>
        <v>1189</v>
      </c>
      <c r="J279" s="126">
        <f t="shared" si="64"/>
        <v>4.2052144659377628</v>
      </c>
      <c r="K279" s="99">
        <f t="shared" si="71"/>
        <v>11</v>
      </c>
      <c r="L279" s="99">
        <f t="shared" si="65"/>
        <v>135</v>
      </c>
      <c r="M279" s="5">
        <f t="shared" si="66"/>
        <v>1150</v>
      </c>
      <c r="N279" s="99">
        <f t="shared" si="67"/>
        <v>77</v>
      </c>
      <c r="O279" s="5">
        <f t="shared" si="68"/>
        <v>1</v>
      </c>
      <c r="P279" s="100">
        <f t="shared" si="69"/>
        <v>1363</v>
      </c>
      <c r="Q279" s="103">
        <f t="shared" si="70"/>
        <v>5.7226705796038146</v>
      </c>
    </row>
    <row r="280" spans="1:17" s="28" customFormat="1" ht="15" customHeight="1" thickBot="1">
      <c r="A280" s="47"/>
      <c r="B280" s="48" t="s">
        <v>19</v>
      </c>
      <c r="C280" s="132"/>
      <c r="D280" s="51">
        <f t="shared" si="58"/>
        <v>47</v>
      </c>
      <c r="E280" s="51">
        <f t="shared" si="59"/>
        <v>353</v>
      </c>
      <c r="F280" s="50">
        <f t="shared" si="60"/>
        <v>2088</v>
      </c>
      <c r="G280" s="50">
        <f t="shared" si="61"/>
        <v>118</v>
      </c>
      <c r="H280" s="50">
        <f t="shared" si="62"/>
        <v>5</v>
      </c>
      <c r="I280" s="52">
        <f t="shared" si="63"/>
        <v>2564</v>
      </c>
      <c r="J280" s="120">
        <f t="shared" si="64"/>
        <v>4.7971918876755071</v>
      </c>
      <c r="K280" s="50">
        <f t="shared" si="71"/>
        <v>33</v>
      </c>
      <c r="L280" s="50">
        <f t="shared" si="65"/>
        <v>283</v>
      </c>
      <c r="M280" s="51">
        <f t="shared" si="66"/>
        <v>2300</v>
      </c>
      <c r="N280" s="50">
        <f t="shared" si="67"/>
        <v>157</v>
      </c>
      <c r="O280" s="51">
        <f t="shared" si="68"/>
        <v>2</v>
      </c>
      <c r="P280" s="52">
        <f t="shared" si="69"/>
        <v>2742</v>
      </c>
      <c r="Q280" s="55">
        <f t="shared" si="70"/>
        <v>5.7986870897155356</v>
      </c>
    </row>
    <row r="281" spans="1:17" s="28" customFormat="1" ht="15" customHeight="1" thickTop="1">
      <c r="A281" s="104"/>
      <c r="B281" s="105" t="s">
        <v>12</v>
      </c>
      <c r="C281" s="139"/>
      <c r="D281" s="108">
        <f t="shared" ref="D281:I281" si="72">+D261+D264+SUM(D265:D271)+D274+D277+D280</f>
        <v>307</v>
      </c>
      <c r="E281" s="108">
        <f t="shared" si="72"/>
        <v>5246</v>
      </c>
      <c r="F281" s="107">
        <f t="shared" si="72"/>
        <v>21044</v>
      </c>
      <c r="G281" s="107">
        <f t="shared" si="72"/>
        <v>4736</v>
      </c>
      <c r="H281" s="107">
        <f t="shared" si="72"/>
        <v>114</v>
      </c>
      <c r="I281" s="109">
        <f t="shared" si="72"/>
        <v>31140</v>
      </c>
      <c r="J281" s="127">
        <f t="shared" si="64"/>
        <v>15.574823378291585</v>
      </c>
      <c r="K281" s="107">
        <f t="shared" ref="K281:P281" si="73">+K261+K264+SUM(K265:K271)+K274+K277+K280</f>
        <v>313</v>
      </c>
      <c r="L281" s="107">
        <f t="shared" si="73"/>
        <v>5033</v>
      </c>
      <c r="M281" s="108">
        <f t="shared" si="73"/>
        <v>18892</v>
      </c>
      <c r="N281" s="107">
        <f t="shared" si="73"/>
        <v>4547</v>
      </c>
      <c r="O281" s="108">
        <f t="shared" si="73"/>
        <v>90</v>
      </c>
      <c r="P281" s="109">
        <f t="shared" si="73"/>
        <v>28562</v>
      </c>
      <c r="Q281" s="112">
        <f t="shared" si="70"/>
        <v>16.234857502975984</v>
      </c>
    </row>
    <row r="282" spans="1:17" s="28" customFormat="1" ht="12.95" customHeight="1">
      <c r="A282" s="114"/>
      <c r="B282" s="115"/>
      <c r="C282" s="114"/>
      <c r="D282" s="116"/>
      <c r="E282" s="116"/>
      <c r="F282" s="116"/>
      <c r="G282" s="116"/>
      <c r="H282" s="116"/>
      <c r="I282" s="116"/>
      <c r="J282" s="117"/>
    </row>
    <row r="283" spans="1:17" s="28" customFormat="1" ht="12.95" customHeight="1">
      <c r="A283" s="114"/>
      <c r="B283" s="115"/>
      <c r="C283" s="114"/>
      <c r="D283" s="116"/>
      <c r="E283" s="116"/>
      <c r="F283" s="116"/>
      <c r="G283" s="116"/>
      <c r="H283" s="116"/>
      <c r="I283" s="116"/>
      <c r="J283" s="117"/>
    </row>
    <row r="284" spans="1:17" s="28" customFormat="1" ht="12.95" customHeight="1">
      <c r="A284" s="114"/>
      <c r="B284" s="115"/>
      <c r="C284" s="114"/>
      <c r="D284" s="116"/>
      <c r="E284" s="116"/>
      <c r="F284" s="116"/>
      <c r="G284" s="116"/>
      <c r="H284" s="116"/>
      <c r="I284" s="116"/>
      <c r="J284" s="117"/>
    </row>
    <row r="285" spans="1:17" s="3" customFormat="1" ht="15" customHeight="1">
      <c r="Q285" s="16" t="s">
        <v>0</v>
      </c>
    </row>
    <row r="286" spans="1:17" s="24" customFormat="1" ht="14.1" customHeight="1">
      <c r="A286" s="17" t="s">
        <v>1</v>
      </c>
      <c r="B286" s="18"/>
      <c r="C286" s="19"/>
      <c r="D286" s="20"/>
      <c r="E286" s="18" t="s">
        <v>15</v>
      </c>
      <c r="F286" s="18"/>
      <c r="G286" s="18"/>
      <c r="H286" s="18"/>
      <c r="I286" s="18"/>
      <c r="J286" s="21"/>
      <c r="K286" s="22"/>
      <c r="L286" s="18" t="s">
        <v>16</v>
      </c>
      <c r="M286" s="18"/>
      <c r="N286" s="18"/>
      <c r="O286" s="18"/>
      <c r="P286" s="18"/>
      <c r="Q286" s="23"/>
    </row>
    <row r="287" spans="1:17" s="28" customFormat="1" ht="15" customHeight="1">
      <c r="A287" s="25"/>
      <c r="B287" s="26"/>
      <c r="C287" s="27" t="s">
        <v>2</v>
      </c>
      <c r="D287" s="144" t="s">
        <v>3</v>
      </c>
      <c r="E287" s="148" t="s">
        <v>4</v>
      </c>
      <c r="F287" s="144" t="s">
        <v>5</v>
      </c>
      <c r="G287" s="148" t="s">
        <v>6</v>
      </c>
      <c r="H287" s="144" t="s">
        <v>7</v>
      </c>
      <c r="I287" s="142" t="s">
        <v>8</v>
      </c>
      <c r="J287" s="146" t="s">
        <v>9</v>
      </c>
      <c r="K287" s="150" t="s">
        <v>3</v>
      </c>
      <c r="L287" s="148" t="s">
        <v>4</v>
      </c>
      <c r="M287" s="144" t="s">
        <v>5</v>
      </c>
      <c r="N287" s="148" t="s">
        <v>6</v>
      </c>
      <c r="O287" s="144" t="s">
        <v>7</v>
      </c>
      <c r="P287" s="142" t="s">
        <v>8</v>
      </c>
      <c r="Q287" s="142" t="s">
        <v>9</v>
      </c>
    </row>
    <row r="288" spans="1:17" s="28" customFormat="1" ht="15" customHeight="1">
      <c r="A288" s="29" t="s">
        <v>10</v>
      </c>
      <c r="B288" s="30"/>
      <c r="C288" s="31"/>
      <c r="D288" s="145"/>
      <c r="E288" s="149"/>
      <c r="F288" s="145"/>
      <c r="G288" s="149"/>
      <c r="H288" s="145"/>
      <c r="I288" s="143"/>
      <c r="J288" s="147"/>
      <c r="K288" s="151"/>
      <c r="L288" s="149"/>
      <c r="M288" s="145"/>
      <c r="N288" s="149"/>
      <c r="O288" s="145"/>
      <c r="P288" s="143"/>
      <c r="Q288" s="143"/>
    </row>
    <row r="289" spans="1:17" s="28" customFormat="1" ht="15" customHeight="1">
      <c r="A289" s="32">
        <v>0.29166666666666669</v>
      </c>
      <c r="B289" s="33" t="s">
        <v>18</v>
      </c>
      <c r="C289" s="34">
        <v>0.3125</v>
      </c>
      <c r="D289" s="35">
        <f t="shared" ref="D289:H298" si="74">+D109+D169</f>
        <v>0</v>
      </c>
      <c r="E289" s="35">
        <f t="shared" si="74"/>
        <v>16</v>
      </c>
      <c r="F289" s="6">
        <f t="shared" si="74"/>
        <v>179</v>
      </c>
      <c r="G289" s="35">
        <f t="shared" si="74"/>
        <v>13</v>
      </c>
      <c r="H289" s="6">
        <f t="shared" si="74"/>
        <v>1</v>
      </c>
      <c r="I289" s="36">
        <f t="shared" ref="I289:I310" si="75">SUM(E289:H289)</f>
        <v>209</v>
      </c>
      <c r="J289" s="37">
        <f t="shared" ref="J289:J311" si="76">IF(I289=0,0,((G289+H289)/I289*100))</f>
        <v>6.6985645933014357</v>
      </c>
      <c r="K289" s="11">
        <f t="shared" ref="K289:K310" si="77">+D139+K169</f>
        <v>9</v>
      </c>
      <c r="L289" s="6">
        <f t="shared" ref="L289:L310" si="78">+E139+L169</f>
        <v>10</v>
      </c>
      <c r="M289" s="35">
        <f t="shared" ref="M289:M310" si="79">+F139+M169</f>
        <v>186</v>
      </c>
      <c r="N289" s="35">
        <f t="shared" ref="N289:N310" si="80">+G139+N169</f>
        <v>9</v>
      </c>
      <c r="O289" s="35">
        <f t="shared" ref="O289:O310" si="81">+H139+O169</f>
        <v>1</v>
      </c>
      <c r="P289" s="36">
        <f t="shared" ref="P289:P310" si="82">SUM(L289:O289)</f>
        <v>206</v>
      </c>
      <c r="Q289" s="38">
        <f t="shared" ref="Q289:Q311" si="83">IF(P289=0,0,((N289+O289)/P289*100))</f>
        <v>4.8543689320388346</v>
      </c>
    </row>
    <row r="290" spans="1:17" s="28" customFormat="1" ht="15" customHeight="1">
      <c r="A290" s="39">
        <v>0.3125</v>
      </c>
      <c r="B290" s="40" t="s">
        <v>18</v>
      </c>
      <c r="C290" s="41">
        <v>0.33333333333333331</v>
      </c>
      <c r="D290" s="42">
        <f t="shared" si="74"/>
        <v>9</v>
      </c>
      <c r="E290" s="42">
        <f t="shared" si="74"/>
        <v>23</v>
      </c>
      <c r="F290" s="2">
        <f t="shared" si="74"/>
        <v>265</v>
      </c>
      <c r="G290" s="42">
        <f t="shared" si="74"/>
        <v>10</v>
      </c>
      <c r="H290" s="2">
        <f t="shared" si="74"/>
        <v>1</v>
      </c>
      <c r="I290" s="43">
        <f t="shared" si="75"/>
        <v>299</v>
      </c>
      <c r="J290" s="44">
        <f t="shared" si="76"/>
        <v>3.6789297658862878</v>
      </c>
      <c r="K290" s="45">
        <f t="shared" si="77"/>
        <v>4</v>
      </c>
      <c r="L290" s="2">
        <f t="shared" si="78"/>
        <v>25</v>
      </c>
      <c r="M290" s="42">
        <f t="shared" si="79"/>
        <v>241</v>
      </c>
      <c r="N290" s="42">
        <f t="shared" si="80"/>
        <v>6</v>
      </c>
      <c r="O290" s="42">
        <f t="shared" si="81"/>
        <v>2</v>
      </c>
      <c r="P290" s="43">
        <f t="shared" si="82"/>
        <v>274</v>
      </c>
      <c r="Q290" s="46">
        <f t="shared" si="83"/>
        <v>2.9197080291970803</v>
      </c>
    </row>
    <row r="291" spans="1:17" s="28" customFormat="1" ht="15" customHeight="1">
      <c r="A291" s="47"/>
      <c r="B291" s="48" t="s">
        <v>19</v>
      </c>
      <c r="C291" s="49"/>
      <c r="D291" s="50">
        <f t="shared" si="74"/>
        <v>9</v>
      </c>
      <c r="E291" s="50">
        <f t="shared" si="74"/>
        <v>39</v>
      </c>
      <c r="F291" s="51">
        <f t="shared" si="74"/>
        <v>444</v>
      </c>
      <c r="G291" s="50">
        <f t="shared" si="74"/>
        <v>23</v>
      </c>
      <c r="H291" s="51">
        <f t="shared" si="74"/>
        <v>2</v>
      </c>
      <c r="I291" s="52">
        <f t="shared" si="75"/>
        <v>508</v>
      </c>
      <c r="J291" s="53">
        <f t="shared" si="76"/>
        <v>4.9212598425196852</v>
      </c>
      <c r="K291" s="54">
        <f t="shared" si="77"/>
        <v>13</v>
      </c>
      <c r="L291" s="51">
        <f t="shared" si="78"/>
        <v>35</v>
      </c>
      <c r="M291" s="50">
        <f t="shared" si="79"/>
        <v>427</v>
      </c>
      <c r="N291" s="50">
        <f t="shared" si="80"/>
        <v>15</v>
      </c>
      <c r="O291" s="50">
        <f t="shared" si="81"/>
        <v>3</v>
      </c>
      <c r="P291" s="52">
        <f t="shared" si="82"/>
        <v>480</v>
      </c>
      <c r="Q291" s="55">
        <f t="shared" si="83"/>
        <v>3.75</v>
      </c>
    </row>
    <row r="292" spans="1:17" s="28" customFormat="1" ht="15" customHeight="1">
      <c r="A292" s="56">
        <v>0.33333333333333331</v>
      </c>
      <c r="B292" s="57" t="s">
        <v>18</v>
      </c>
      <c r="C292" s="58">
        <v>0.35416666666666669</v>
      </c>
      <c r="D292" s="9">
        <f t="shared" si="74"/>
        <v>3</v>
      </c>
      <c r="E292" s="9">
        <f t="shared" si="74"/>
        <v>33</v>
      </c>
      <c r="F292" s="10">
        <f t="shared" si="74"/>
        <v>206</v>
      </c>
      <c r="G292" s="9">
        <f t="shared" si="74"/>
        <v>21</v>
      </c>
      <c r="H292" s="10">
        <f t="shared" si="74"/>
        <v>1</v>
      </c>
      <c r="I292" s="59">
        <f t="shared" si="75"/>
        <v>261</v>
      </c>
      <c r="J292" s="60">
        <f t="shared" si="76"/>
        <v>8.4291187739463602</v>
      </c>
      <c r="K292" s="61">
        <f t="shared" si="77"/>
        <v>9</v>
      </c>
      <c r="L292" s="10">
        <f t="shared" si="78"/>
        <v>28</v>
      </c>
      <c r="M292" s="9">
        <f t="shared" si="79"/>
        <v>223</v>
      </c>
      <c r="N292" s="9">
        <f t="shared" si="80"/>
        <v>12</v>
      </c>
      <c r="O292" s="9">
        <f t="shared" si="81"/>
        <v>8</v>
      </c>
      <c r="P292" s="59">
        <f t="shared" si="82"/>
        <v>271</v>
      </c>
      <c r="Q292" s="62">
        <f t="shared" si="83"/>
        <v>7.3800738007380069</v>
      </c>
    </row>
    <row r="293" spans="1:17" s="28" customFormat="1" ht="15" customHeight="1">
      <c r="A293" s="63">
        <v>0.35416666666666669</v>
      </c>
      <c r="B293" s="64" t="s">
        <v>18</v>
      </c>
      <c r="C293" s="65">
        <v>0.375</v>
      </c>
      <c r="D293" s="1">
        <f t="shared" si="74"/>
        <v>5</v>
      </c>
      <c r="E293" s="1">
        <f t="shared" si="74"/>
        <v>32</v>
      </c>
      <c r="F293" s="7">
        <f t="shared" si="74"/>
        <v>164</v>
      </c>
      <c r="G293" s="1">
        <f t="shared" si="74"/>
        <v>25</v>
      </c>
      <c r="H293" s="7">
        <f t="shared" si="74"/>
        <v>2</v>
      </c>
      <c r="I293" s="66">
        <f t="shared" si="75"/>
        <v>223</v>
      </c>
      <c r="J293" s="67">
        <f t="shared" si="76"/>
        <v>12.107623318385651</v>
      </c>
      <c r="K293" s="68">
        <f t="shared" si="77"/>
        <v>3</v>
      </c>
      <c r="L293" s="7">
        <f t="shared" si="78"/>
        <v>21</v>
      </c>
      <c r="M293" s="1">
        <f t="shared" si="79"/>
        <v>218</v>
      </c>
      <c r="N293" s="1">
        <f t="shared" si="80"/>
        <v>7</v>
      </c>
      <c r="O293" s="1">
        <f t="shared" si="81"/>
        <v>8</v>
      </c>
      <c r="P293" s="66">
        <f t="shared" si="82"/>
        <v>254</v>
      </c>
      <c r="Q293" s="69">
        <f t="shared" si="83"/>
        <v>5.9055118110236222</v>
      </c>
    </row>
    <row r="294" spans="1:17" s="28" customFormat="1" ht="15" customHeight="1">
      <c r="A294" s="47"/>
      <c r="B294" s="48" t="s">
        <v>19</v>
      </c>
      <c r="C294" s="49"/>
      <c r="D294" s="50">
        <f t="shared" si="74"/>
        <v>8</v>
      </c>
      <c r="E294" s="50">
        <f t="shared" si="74"/>
        <v>65</v>
      </c>
      <c r="F294" s="51">
        <f t="shared" si="74"/>
        <v>370</v>
      </c>
      <c r="G294" s="50">
        <f t="shared" si="74"/>
        <v>46</v>
      </c>
      <c r="H294" s="51">
        <f t="shared" si="74"/>
        <v>3</v>
      </c>
      <c r="I294" s="52">
        <f t="shared" si="75"/>
        <v>484</v>
      </c>
      <c r="J294" s="53">
        <f t="shared" si="76"/>
        <v>10.12396694214876</v>
      </c>
      <c r="K294" s="54">
        <f t="shared" si="77"/>
        <v>12</v>
      </c>
      <c r="L294" s="51">
        <f t="shared" si="78"/>
        <v>49</v>
      </c>
      <c r="M294" s="50">
        <f t="shared" si="79"/>
        <v>441</v>
      </c>
      <c r="N294" s="50">
        <f t="shared" si="80"/>
        <v>19</v>
      </c>
      <c r="O294" s="50">
        <f t="shared" si="81"/>
        <v>16</v>
      </c>
      <c r="P294" s="52">
        <f t="shared" si="82"/>
        <v>525</v>
      </c>
      <c r="Q294" s="55">
        <f t="shared" si="83"/>
        <v>6.666666666666667</v>
      </c>
    </row>
    <row r="295" spans="1:17" s="28" customFormat="1" ht="15" customHeight="1">
      <c r="A295" s="70">
        <v>0.375</v>
      </c>
      <c r="B295" s="71" t="s">
        <v>18</v>
      </c>
      <c r="C295" s="72">
        <v>0.41666666666666669</v>
      </c>
      <c r="D295" s="73">
        <f t="shared" si="74"/>
        <v>4</v>
      </c>
      <c r="E295" s="73">
        <f t="shared" si="74"/>
        <v>72</v>
      </c>
      <c r="F295" s="74">
        <f t="shared" si="74"/>
        <v>277</v>
      </c>
      <c r="G295" s="73">
        <f t="shared" si="74"/>
        <v>50</v>
      </c>
      <c r="H295" s="74">
        <f t="shared" si="74"/>
        <v>3</v>
      </c>
      <c r="I295" s="75">
        <f t="shared" si="75"/>
        <v>402</v>
      </c>
      <c r="J295" s="76">
        <f t="shared" si="76"/>
        <v>13.184079601990051</v>
      </c>
      <c r="K295" s="77">
        <f t="shared" si="77"/>
        <v>8</v>
      </c>
      <c r="L295" s="74">
        <f t="shared" si="78"/>
        <v>56</v>
      </c>
      <c r="M295" s="73">
        <f t="shared" si="79"/>
        <v>402</v>
      </c>
      <c r="N295" s="73">
        <f t="shared" si="80"/>
        <v>17</v>
      </c>
      <c r="O295" s="73">
        <f t="shared" si="81"/>
        <v>5</v>
      </c>
      <c r="P295" s="75">
        <f t="shared" si="82"/>
        <v>480</v>
      </c>
      <c r="Q295" s="78">
        <f t="shared" si="83"/>
        <v>4.583333333333333</v>
      </c>
    </row>
    <row r="296" spans="1:17" s="28" customFormat="1" ht="15" customHeight="1">
      <c r="A296" s="79">
        <v>0.41666666666666669</v>
      </c>
      <c r="B296" s="80" t="s">
        <v>18</v>
      </c>
      <c r="C296" s="81">
        <v>0.45833333333333331</v>
      </c>
      <c r="D296" s="8">
        <f t="shared" si="74"/>
        <v>5</v>
      </c>
      <c r="E296" s="8">
        <f t="shared" si="74"/>
        <v>71</v>
      </c>
      <c r="F296" s="82">
        <f t="shared" si="74"/>
        <v>284</v>
      </c>
      <c r="G296" s="8">
        <f t="shared" si="74"/>
        <v>53</v>
      </c>
      <c r="H296" s="82">
        <f t="shared" si="74"/>
        <v>1</v>
      </c>
      <c r="I296" s="83">
        <f t="shared" si="75"/>
        <v>409</v>
      </c>
      <c r="J296" s="84">
        <f t="shared" si="76"/>
        <v>13.202933985330073</v>
      </c>
      <c r="K296" s="85">
        <f t="shared" si="77"/>
        <v>6</v>
      </c>
      <c r="L296" s="82">
        <f t="shared" si="78"/>
        <v>61</v>
      </c>
      <c r="M296" s="8">
        <f t="shared" si="79"/>
        <v>341</v>
      </c>
      <c r="N296" s="8">
        <f t="shared" si="80"/>
        <v>25</v>
      </c>
      <c r="O296" s="8">
        <f t="shared" si="81"/>
        <v>3</v>
      </c>
      <c r="P296" s="83">
        <f t="shared" si="82"/>
        <v>430</v>
      </c>
      <c r="Q296" s="86">
        <f t="shared" si="83"/>
        <v>6.5116279069767442</v>
      </c>
    </row>
    <row r="297" spans="1:17" s="28" customFormat="1" ht="15" customHeight="1">
      <c r="A297" s="79">
        <v>0.45833333333333331</v>
      </c>
      <c r="B297" s="80" t="s">
        <v>18</v>
      </c>
      <c r="C297" s="81">
        <v>0.5</v>
      </c>
      <c r="D297" s="8">
        <f t="shared" si="74"/>
        <v>4</v>
      </c>
      <c r="E297" s="8">
        <f t="shared" si="74"/>
        <v>69</v>
      </c>
      <c r="F297" s="82">
        <f t="shared" si="74"/>
        <v>328</v>
      </c>
      <c r="G297" s="8">
        <f t="shared" si="74"/>
        <v>56</v>
      </c>
      <c r="H297" s="82">
        <f t="shared" si="74"/>
        <v>6</v>
      </c>
      <c r="I297" s="83">
        <f t="shared" si="75"/>
        <v>459</v>
      </c>
      <c r="J297" s="84">
        <f t="shared" si="76"/>
        <v>13.507625272331156</v>
      </c>
      <c r="K297" s="85">
        <f t="shared" si="77"/>
        <v>4</v>
      </c>
      <c r="L297" s="82">
        <f t="shared" si="78"/>
        <v>58</v>
      </c>
      <c r="M297" s="8">
        <f t="shared" si="79"/>
        <v>298</v>
      </c>
      <c r="N297" s="8">
        <f t="shared" si="80"/>
        <v>25</v>
      </c>
      <c r="O297" s="8">
        <f t="shared" si="81"/>
        <v>2</v>
      </c>
      <c r="P297" s="83">
        <f t="shared" si="82"/>
        <v>383</v>
      </c>
      <c r="Q297" s="86">
        <f t="shared" si="83"/>
        <v>7.0496083550913839</v>
      </c>
    </row>
    <row r="298" spans="1:17" s="28" customFormat="1" ht="15" customHeight="1">
      <c r="A298" s="79">
        <v>0.5</v>
      </c>
      <c r="B298" s="80" t="s">
        <v>18</v>
      </c>
      <c r="C298" s="81">
        <v>0.54166666666666663</v>
      </c>
      <c r="D298" s="8">
        <f t="shared" si="74"/>
        <v>11</v>
      </c>
      <c r="E298" s="8">
        <f t="shared" si="74"/>
        <v>57</v>
      </c>
      <c r="F298" s="82">
        <f t="shared" si="74"/>
        <v>297</v>
      </c>
      <c r="G298" s="8">
        <f t="shared" si="74"/>
        <v>35</v>
      </c>
      <c r="H298" s="82">
        <f t="shared" si="74"/>
        <v>1</v>
      </c>
      <c r="I298" s="83">
        <f t="shared" si="75"/>
        <v>390</v>
      </c>
      <c r="J298" s="84">
        <f t="shared" si="76"/>
        <v>9.2307692307692317</v>
      </c>
      <c r="K298" s="85">
        <f t="shared" si="77"/>
        <v>2</v>
      </c>
      <c r="L298" s="82">
        <f t="shared" si="78"/>
        <v>49</v>
      </c>
      <c r="M298" s="8">
        <f t="shared" si="79"/>
        <v>357</v>
      </c>
      <c r="N298" s="8">
        <f t="shared" si="80"/>
        <v>11</v>
      </c>
      <c r="O298" s="8">
        <f t="shared" si="81"/>
        <v>6</v>
      </c>
      <c r="P298" s="83">
        <f t="shared" si="82"/>
        <v>423</v>
      </c>
      <c r="Q298" s="86">
        <f t="shared" si="83"/>
        <v>4.0189125295508275</v>
      </c>
    </row>
    <row r="299" spans="1:17" s="28" customFormat="1" ht="15" customHeight="1">
      <c r="A299" s="79">
        <v>0.54166666666666663</v>
      </c>
      <c r="B299" s="80" t="s">
        <v>18</v>
      </c>
      <c r="C299" s="81">
        <v>0.58333333333333337</v>
      </c>
      <c r="D299" s="8">
        <f t="shared" ref="D299:H308" si="84">+D119+D179</f>
        <v>4</v>
      </c>
      <c r="E299" s="8">
        <f t="shared" si="84"/>
        <v>56</v>
      </c>
      <c r="F299" s="82">
        <f t="shared" si="84"/>
        <v>297</v>
      </c>
      <c r="G299" s="8">
        <f t="shared" si="84"/>
        <v>57</v>
      </c>
      <c r="H299" s="82">
        <f t="shared" si="84"/>
        <v>0</v>
      </c>
      <c r="I299" s="83">
        <f t="shared" si="75"/>
        <v>410</v>
      </c>
      <c r="J299" s="84">
        <f t="shared" si="76"/>
        <v>13.902439024390246</v>
      </c>
      <c r="K299" s="85">
        <f t="shared" si="77"/>
        <v>3</v>
      </c>
      <c r="L299" s="82">
        <f t="shared" si="78"/>
        <v>39</v>
      </c>
      <c r="M299" s="8">
        <f t="shared" si="79"/>
        <v>339</v>
      </c>
      <c r="N299" s="8">
        <f t="shared" si="80"/>
        <v>12</v>
      </c>
      <c r="O299" s="8">
        <f t="shared" si="81"/>
        <v>3</v>
      </c>
      <c r="P299" s="83">
        <f t="shared" si="82"/>
        <v>393</v>
      </c>
      <c r="Q299" s="86">
        <f t="shared" si="83"/>
        <v>3.8167938931297711</v>
      </c>
    </row>
    <row r="300" spans="1:17" s="28" customFormat="1" ht="15" customHeight="1">
      <c r="A300" s="79">
        <v>0.58333333333333337</v>
      </c>
      <c r="B300" s="80" t="s">
        <v>18</v>
      </c>
      <c r="C300" s="81">
        <v>0.625</v>
      </c>
      <c r="D300" s="8">
        <f t="shared" si="84"/>
        <v>8</v>
      </c>
      <c r="E300" s="8">
        <f t="shared" si="84"/>
        <v>58</v>
      </c>
      <c r="F300" s="82">
        <f t="shared" si="84"/>
        <v>295</v>
      </c>
      <c r="G300" s="8">
        <f t="shared" si="84"/>
        <v>58</v>
      </c>
      <c r="H300" s="82">
        <f t="shared" si="84"/>
        <v>4</v>
      </c>
      <c r="I300" s="83">
        <f t="shared" si="75"/>
        <v>415</v>
      </c>
      <c r="J300" s="84">
        <f t="shared" si="76"/>
        <v>14.939759036144579</v>
      </c>
      <c r="K300" s="85">
        <f t="shared" si="77"/>
        <v>8</v>
      </c>
      <c r="L300" s="82">
        <f t="shared" si="78"/>
        <v>56</v>
      </c>
      <c r="M300" s="8">
        <f t="shared" si="79"/>
        <v>333</v>
      </c>
      <c r="N300" s="8">
        <f t="shared" si="80"/>
        <v>17</v>
      </c>
      <c r="O300" s="8">
        <f t="shared" si="81"/>
        <v>8</v>
      </c>
      <c r="P300" s="83">
        <f t="shared" si="82"/>
        <v>414</v>
      </c>
      <c r="Q300" s="86">
        <f t="shared" si="83"/>
        <v>6.0386473429951693</v>
      </c>
    </row>
    <row r="301" spans="1:17" s="28" customFormat="1" ht="15" customHeight="1">
      <c r="A301" s="87">
        <v>0.625</v>
      </c>
      <c r="B301" s="88" t="s">
        <v>18</v>
      </c>
      <c r="C301" s="89">
        <v>0.66666666666666663</v>
      </c>
      <c r="D301" s="90">
        <f t="shared" si="84"/>
        <v>4</v>
      </c>
      <c r="E301" s="90">
        <f t="shared" si="84"/>
        <v>94</v>
      </c>
      <c r="F301" s="91">
        <f t="shared" si="84"/>
        <v>340</v>
      </c>
      <c r="G301" s="90">
        <f t="shared" si="84"/>
        <v>60</v>
      </c>
      <c r="H301" s="91">
        <f t="shared" si="84"/>
        <v>4</v>
      </c>
      <c r="I301" s="92">
        <f t="shared" si="75"/>
        <v>498</v>
      </c>
      <c r="J301" s="93">
        <f t="shared" si="76"/>
        <v>12.851405622489958</v>
      </c>
      <c r="K301" s="94">
        <f t="shared" si="77"/>
        <v>4</v>
      </c>
      <c r="L301" s="91">
        <f t="shared" si="78"/>
        <v>64</v>
      </c>
      <c r="M301" s="90">
        <f t="shared" si="79"/>
        <v>357</v>
      </c>
      <c r="N301" s="90">
        <f t="shared" si="80"/>
        <v>21</v>
      </c>
      <c r="O301" s="90">
        <f t="shared" si="81"/>
        <v>7</v>
      </c>
      <c r="P301" s="92">
        <f t="shared" si="82"/>
        <v>449</v>
      </c>
      <c r="Q301" s="95">
        <f t="shared" si="83"/>
        <v>6.2360801781737196</v>
      </c>
    </row>
    <row r="302" spans="1:17" s="28" customFormat="1" ht="15" customHeight="1">
      <c r="A302" s="32">
        <v>0.66666666666666663</v>
      </c>
      <c r="B302" s="33" t="s">
        <v>18</v>
      </c>
      <c r="C302" s="34">
        <v>0.6875</v>
      </c>
      <c r="D302" s="35">
        <f t="shared" si="84"/>
        <v>1</v>
      </c>
      <c r="E302" s="35">
        <f t="shared" si="84"/>
        <v>47</v>
      </c>
      <c r="F302" s="6">
        <f t="shared" si="84"/>
        <v>171</v>
      </c>
      <c r="G302" s="35">
        <f t="shared" si="84"/>
        <v>16</v>
      </c>
      <c r="H302" s="6">
        <f t="shared" si="84"/>
        <v>1</v>
      </c>
      <c r="I302" s="36">
        <f t="shared" si="75"/>
        <v>235</v>
      </c>
      <c r="J302" s="37">
        <f t="shared" si="76"/>
        <v>7.2340425531914887</v>
      </c>
      <c r="K302" s="11">
        <f t="shared" si="77"/>
        <v>3</v>
      </c>
      <c r="L302" s="6">
        <f t="shared" si="78"/>
        <v>41</v>
      </c>
      <c r="M302" s="35">
        <f t="shared" si="79"/>
        <v>227</v>
      </c>
      <c r="N302" s="35">
        <f t="shared" si="80"/>
        <v>3</v>
      </c>
      <c r="O302" s="35">
        <f t="shared" si="81"/>
        <v>3</v>
      </c>
      <c r="P302" s="36">
        <f t="shared" si="82"/>
        <v>274</v>
      </c>
      <c r="Q302" s="38">
        <f t="shared" si="83"/>
        <v>2.1897810218978102</v>
      </c>
    </row>
    <row r="303" spans="1:17" s="28" customFormat="1" ht="15" customHeight="1">
      <c r="A303" s="96">
        <v>0.6875</v>
      </c>
      <c r="B303" s="97" t="s">
        <v>18</v>
      </c>
      <c r="C303" s="98">
        <v>0.70833333333333337</v>
      </c>
      <c r="D303" s="99">
        <f t="shared" si="84"/>
        <v>2</v>
      </c>
      <c r="E303" s="99">
        <f t="shared" si="84"/>
        <v>54</v>
      </c>
      <c r="F303" s="5">
        <f t="shared" si="84"/>
        <v>205</v>
      </c>
      <c r="G303" s="99">
        <f t="shared" si="84"/>
        <v>12</v>
      </c>
      <c r="H303" s="5">
        <f t="shared" si="84"/>
        <v>1</v>
      </c>
      <c r="I303" s="100">
        <f t="shared" si="75"/>
        <v>272</v>
      </c>
      <c r="J303" s="101">
        <f t="shared" si="76"/>
        <v>4.7794117647058822</v>
      </c>
      <c r="K303" s="102">
        <f t="shared" si="77"/>
        <v>4</v>
      </c>
      <c r="L303" s="5">
        <f t="shared" si="78"/>
        <v>45</v>
      </c>
      <c r="M303" s="99">
        <f t="shared" si="79"/>
        <v>185</v>
      </c>
      <c r="N303" s="99">
        <f t="shared" si="80"/>
        <v>7</v>
      </c>
      <c r="O303" s="99">
        <f t="shared" si="81"/>
        <v>4</v>
      </c>
      <c r="P303" s="100">
        <f t="shared" si="82"/>
        <v>241</v>
      </c>
      <c r="Q303" s="103">
        <f t="shared" si="83"/>
        <v>4.5643153526970952</v>
      </c>
    </row>
    <row r="304" spans="1:17" s="28" customFormat="1" ht="15" customHeight="1">
      <c r="A304" s="47"/>
      <c r="B304" s="48" t="s">
        <v>19</v>
      </c>
      <c r="C304" s="49"/>
      <c r="D304" s="50">
        <f t="shared" si="84"/>
        <v>3</v>
      </c>
      <c r="E304" s="50">
        <f t="shared" si="84"/>
        <v>101</v>
      </c>
      <c r="F304" s="51">
        <f t="shared" si="84"/>
        <v>376</v>
      </c>
      <c r="G304" s="50">
        <f t="shared" si="84"/>
        <v>28</v>
      </c>
      <c r="H304" s="51">
        <f t="shared" si="84"/>
        <v>2</v>
      </c>
      <c r="I304" s="52">
        <f t="shared" si="75"/>
        <v>507</v>
      </c>
      <c r="J304" s="53">
        <f t="shared" si="76"/>
        <v>5.9171597633136095</v>
      </c>
      <c r="K304" s="54">
        <f t="shared" si="77"/>
        <v>7</v>
      </c>
      <c r="L304" s="51">
        <f t="shared" si="78"/>
        <v>86</v>
      </c>
      <c r="M304" s="50">
        <f t="shared" si="79"/>
        <v>412</v>
      </c>
      <c r="N304" s="50">
        <f t="shared" si="80"/>
        <v>10</v>
      </c>
      <c r="O304" s="50">
        <f t="shared" si="81"/>
        <v>7</v>
      </c>
      <c r="P304" s="52">
        <f t="shared" si="82"/>
        <v>515</v>
      </c>
      <c r="Q304" s="55">
        <f t="shared" si="83"/>
        <v>3.3009708737864081</v>
      </c>
    </row>
    <row r="305" spans="1:17" s="28" customFormat="1" ht="15" customHeight="1">
      <c r="A305" s="63">
        <v>0.70833333333333337</v>
      </c>
      <c r="B305" s="64" t="s">
        <v>18</v>
      </c>
      <c r="C305" s="65">
        <v>0.72916666666666663</v>
      </c>
      <c r="D305" s="1">
        <f t="shared" si="84"/>
        <v>12</v>
      </c>
      <c r="E305" s="1">
        <f t="shared" si="84"/>
        <v>40</v>
      </c>
      <c r="F305" s="7">
        <f t="shared" si="84"/>
        <v>267</v>
      </c>
      <c r="G305" s="1">
        <f t="shared" si="84"/>
        <v>22</v>
      </c>
      <c r="H305" s="7">
        <f t="shared" si="84"/>
        <v>2</v>
      </c>
      <c r="I305" s="66">
        <f t="shared" si="75"/>
        <v>331</v>
      </c>
      <c r="J305" s="67">
        <f t="shared" si="76"/>
        <v>7.2507552870090644</v>
      </c>
      <c r="K305" s="68">
        <f t="shared" si="77"/>
        <v>5</v>
      </c>
      <c r="L305" s="7">
        <f t="shared" si="78"/>
        <v>29</v>
      </c>
      <c r="M305" s="1">
        <f t="shared" si="79"/>
        <v>262</v>
      </c>
      <c r="N305" s="1">
        <f t="shared" si="80"/>
        <v>3</v>
      </c>
      <c r="O305" s="1">
        <f t="shared" si="81"/>
        <v>13</v>
      </c>
      <c r="P305" s="66">
        <f t="shared" si="82"/>
        <v>307</v>
      </c>
      <c r="Q305" s="69">
        <f t="shared" si="83"/>
        <v>5.2117263843648214</v>
      </c>
    </row>
    <row r="306" spans="1:17" s="28" customFormat="1" ht="15" customHeight="1">
      <c r="A306" s="63">
        <v>0.72916666666666663</v>
      </c>
      <c r="B306" s="64" t="s">
        <v>18</v>
      </c>
      <c r="C306" s="65">
        <v>0.75</v>
      </c>
      <c r="D306" s="1">
        <f t="shared" si="84"/>
        <v>7</v>
      </c>
      <c r="E306" s="1">
        <f t="shared" si="84"/>
        <v>44</v>
      </c>
      <c r="F306" s="7">
        <f t="shared" si="84"/>
        <v>319</v>
      </c>
      <c r="G306" s="1">
        <f t="shared" si="84"/>
        <v>21</v>
      </c>
      <c r="H306" s="7">
        <f t="shared" si="84"/>
        <v>0</v>
      </c>
      <c r="I306" s="66">
        <f t="shared" si="75"/>
        <v>384</v>
      </c>
      <c r="J306" s="67">
        <f t="shared" si="76"/>
        <v>5.46875</v>
      </c>
      <c r="K306" s="68">
        <f t="shared" si="77"/>
        <v>8</v>
      </c>
      <c r="L306" s="7">
        <f t="shared" si="78"/>
        <v>40</v>
      </c>
      <c r="M306" s="1">
        <f t="shared" si="79"/>
        <v>279</v>
      </c>
      <c r="N306" s="1">
        <f t="shared" si="80"/>
        <v>8</v>
      </c>
      <c r="O306" s="1">
        <f t="shared" si="81"/>
        <v>15</v>
      </c>
      <c r="P306" s="66">
        <f t="shared" si="82"/>
        <v>342</v>
      </c>
      <c r="Q306" s="69">
        <f t="shared" si="83"/>
        <v>6.7251461988304087</v>
      </c>
    </row>
    <row r="307" spans="1:17" s="28" customFormat="1" ht="15" customHeight="1">
      <c r="A307" s="47"/>
      <c r="B307" s="48" t="s">
        <v>19</v>
      </c>
      <c r="C307" s="49"/>
      <c r="D307" s="50">
        <f t="shared" si="84"/>
        <v>19</v>
      </c>
      <c r="E307" s="50">
        <f t="shared" si="84"/>
        <v>84</v>
      </c>
      <c r="F307" s="51">
        <f t="shared" si="84"/>
        <v>586</v>
      </c>
      <c r="G307" s="50">
        <f t="shared" si="84"/>
        <v>43</v>
      </c>
      <c r="H307" s="51">
        <f t="shared" si="84"/>
        <v>2</v>
      </c>
      <c r="I307" s="52">
        <f t="shared" si="75"/>
        <v>715</v>
      </c>
      <c r="J307" s="53">
        <f t="shared" si="76"/>
        <v>6.2937062937062942</v>
      </c>
      <c r="K307" s="54">
        <f t="shared" si="77"/>
        <v>13</v>
      </c>
      <c r="L307" s="51">
        <f t="shared" si="78"/>
        <v>69</v>
      </c>
      <c r="M307" s="50">
        <f t="shared" si="79"/>
        <v>541</v>
      </c>
      <c r="N307" s="50">
        <f t="shared" si="80"/>
        <v>11</v>
      </c>
      <c r="O307" s="50">
        <f t="shared" si="81"/>
        <v>28</v>
      </c>
      <c r="P307" s="52">
        <f t="shared" si="82"/>
        <v>649</v>
      </c>
      <c r="Q307" s="55">
        <f t="shared" si="83"/>
        <v>6.00924499229584</v>
      </c>
    </row>
    <row r="308" spans="1:17" s="28" customFormat="1" ht="15" customHeight="1">
      <c r="A308" s="63">
        <v>0.75</v>
      </c>
      <c r="B308" s="64" t="s">
        <v>18</v>
      </c>
      <c r="C308" s="65">
        <v>0.77083333333333337</v>
      </c>
      <c r="D308" s="1">
        <f t="shared" si="84"/>
        <v>11</v>
      </c>
      <c r="E308" s="1">
        <f t="shared" si="84"/>
        <v>32</v>
      </c>
      <c r="F308" s="7">
        <f t="shared" si="84"/>
        <v>349</v>
      </c>
      <c r="G308" s="1">
        <f t="shared" si="84"/>
        <v>15</v>
      </c>
      <c r="H308" s="7">
        <f t="shared" si="84"/>
        <v>3</v>
      </c>
      <c r="I308" s="66">
        <f t="shared" si="75"/>
        <v>399</v>
      </c>
      <c r="J308" s="67">
        <f t="shared" si="76"/>
        <v>4.5112781954887211</v>
      </c>
      <c r="K308" s="68">
        <f t="shared" si="77"/>
        <v>13</v>
      </c>
      <c r="L308" s="7">
        <f t="shared" si="78"/>
        <v>18</v>
      </c>
      <c r="M308" s="1">
        <f t="shared" si="79"/>
        <v>328</v>
      </c>
      <c r="N308" s="1">
        <f t="shared" si="80"/>
        <v>1</v>
      </c>
      <c r="O308" s="1">
        <f t="shared" si="81"/>
        <v>2</v>
      </c>
      <c r="P308" s="66">
        <f t="shared" si="82"/>
        <v>349</v>
      </c>
      <c r="Q308" s="69">
        <f t="shared" si="83"/>
        <v>0.8595988538681949</v>
      </c>
    </row>
    <row r="309" spans="1:17" s="28" customFormat="1" ht="15" customHeight="1">
      <c r="A309" s="96">
        <v>0.77083333333333337</v>
      </c>
      <c r="B309" s="97" t="s">
        <v>18</v>
      </c>
      <c r="C309" s="98">
        <v>0.79166666666666663</v>
      </c>
      <c r="D309" s="99">
        <f t="shared" ref="D309:H310" si="85">+D129+D189</f>
        <v>10</v>
      </c>
      <c r="E309" s="99">
        <f t="shared" si="85"/>
        <v>32</v>
      </c>
      <c r="F309" s="5">
        <f t="shared" si="85"/>
        <v>337</v>
      </c>
      <c r="G309" s="99">
        <f t="shared" si="85"/>
        <v>16</v>
      </c>
      <c r="H309" s="5">
        <f t="shared" si="85"/>
        <v>3</v>
      </c>
      <c r="I309" s="100">
        <f t="shared" si="75"/>
        <v>388</v>
      </c>
      <c r="J309" s="101">
        <f t="shared" si="76"/>
        <v>4.8969072164948457</v>
      </c>
      <c r="K309" s="102">
        <f t="shared" si="77"/>
        <v>2</v>
      </c>
      <c r="L309" s="5">
        <f t="shared" si="78"/>
        <v>26</v>
      </c>
      <c r="M309" s="99">
        <f t="shared" si="79"/>
        <v>309</v>
      </c>
      <c r="N309" s="99">
        <f t="shared" si="80"/>
        <v>1</v>
      </c>
      <c r="O309" s="99">
        <f t="shared" si="81"/>
        <v>3</v>
      </c>
      <c r="P309" s="100">
        <f t="shared" si="82"/>
        <v>339</v>
      </c>
      <c r="Q309" s="103">
        <f t="shared" si="83"/>
        <v>1.1799410029498525</v>
      </c>
    </row>
    <row r="310" spans="1:17" s="28" customFormat="1" ht="15" customHeight="1" thickBot="1">
      <c r="A310" s="47"/>
      <c r="B310" s="48" t="s">
        <v>19</v>
      </c>
      <c r="C310" s="49"/>
      <c r="D310" s="50">
        <f t="shared" si="85"/>
        <v>21</v>
      </c>
      <c r="E310" s="50">
        <f t="shared" si="85"/>
        <v>64</v>
      </c>
      <c r="F310" s="51">
        <f t="shared" si="85"/>
        <v>686</v>
      </c>
      <c r="G310" s="50">
        <f t="shared" si="85"/>
        <v>31</v>
      </c>
      <c r="H310" s="51">
        <f t="shared" si="85"/>
        <v>6</v>
      </c>
      <c r="I310" s="52">
        <f t="shared" si="75"/>
        <v>787</v>
      </c>
      <c r="J310" s="53">
        <f t="shared" si="76"/>
        <v>4.7013977128335451</v>
      </c>
      <c r="K310" s="54">
        <f t="shared" si="77"/>
        <v>15</v>
      </c>
      <c r="L310" s="51">
        <f t="shared" si="78"/>
        <v>44</v>
      </c>
      <c r="M310" s="50">
        <f t="shared" si="79"/>
        <v>637</v>
      </c>
      <c r="N310" s="50">
        <f t="shared" si="80"/>
        <v>2</v>
      </c>
      <c r="O310" s="50">
        <f t="shared" si="81"/>
        <v>5</v>
      </c>
      <c r="P310" s="52">
        <f t="shared" si="82"/>
        <v>688</v>
      </c>
      <c r="Q310" s="55">
        <f t="shared" si="83"/>
        <v>1.0174418604651163</v>
      </c>
    </row>
    <row r="311" spans="1:17" s="28" customFormat="1" ht="15" customHeight="1" thickTop="1">
      <c r="A311" s="104"/>
      <c r="B311" s="105" t="s">
        <v>12</v>
      </c>
      <c r="C311" s="106"/>
      <c r="D311" s="107">
        <f t="shared" ref="D311:I311" si="86">+D291+D294+SUM(D295:D301)+D304+D307+D310</f>
        <v>100</v>
      </c>
      <c r="E311" s="107">
        <f t="shared" si="86"/>
        <v>830</v>
      </c>
      <c r="F311" s="108">
        <f t="shared" si="86"/>
        <v>4580</v>
      </c>
      <c r="G311" s="107">
        <f t="shared" si="86"/>
        <v>540</v>
      </c>
      <c r="H311" s="108">
        <f t="shared" si="86"/>
        <v>34</v>
      </c>
      <c r="I311" s="109">
        <f t="shared" si="86"/>
        <v>5984</v>
      </c>
      <c r="J311" s="110">
        <f t="shared" si="76"/>
        <v>9.5922459893048124</v>
      </c>
      <c r="K311" s="111">
        <f t="shared" ref="K311:P311" si="87">+K291+K294+SUM(K295:K301)+K304+K307+K310</f>
        <v>95</v>
      </c>
      <c r="L311" s="108">
        <f t="shared" si="87"/>
        <v>666</v>
      </c>
      <c r="M311" s="107">
        <f t="shared" si="87"/>
        <v>4885</v>
      </c>
      <c r="N311" s="107">
        <f t="shared" si="87"/>
        <v>185</v>
      </c>
      <c r="O311" s="107">
        <f t="shared" si="87"/>
        <v>93</v>
      </c>
      <c r="P311" s="109">
        <f t="shared" si="87"/>
        <v>5829</v>
      </c>
      <c r="Q311" s="112">
        <f t="shared" si="83"/>
        <v>4.7692571624635445</v>
      </c>
    </row>
    <row r="312" spans="1:17" ht="12.95" customHeight="1"/>
    <row r="313" spans="1:17" ht="12.95" customHeight="1"/>
    <row r="314" spans="1:17" ht="12.95" customHeight="1"/>
    <row r="315" spans="1:17" ht="15" customHeight="1">
      <c r="Q315" s="16" t="s">
        <v>0</v>
      </c>
    </row>
    <row r="316" spans="1:17" s="24" customFormat="1" ht="14.1" customHeight="1">
      <c r="A316" s="17" t="s">
        <v>31</v>
      </c>
      <c r="B316" s="18"/>
      <c r="C316" s="19"/>
      <c r="D316" s="20"/>
      <c r="E316" s="18" t="s">
        <v>38</v>
      </c>
      <c r="F316" s="18"/>
      <c r="G316" s="18"/>
      <c r="H316" s="18"/>
      <c r="I316" s="18"/>
      <c r="J316" s="21"/>
      <c r="K316" s="22"/>
      <c r="L316" s="18" t="s">
        <v>39</v>
      </c>
      <c r="M316" s="18"/>
      <c r="N316" s="18"/>
      <c r="O316" s="18"/>
      <c r="P316" s="18"/>
      <c r="Q316" s="23"/>
    </row>
    <row r="317" spans="1:17" s="28" customFormat="1" ht="15" customHeight="1">
      <c r="A317" s="25"/>
      <c r="B317" s="26"/>
      <c r="C317" s="27" t="s">
        <v>2</v>
      </c>
      <c r="D317" s="144" t="s">
        <v>3</v>
      </c>
      <c r="E317" s="148" t="s">
        <v>4</v>
      </c>
      <c r="F317" s="144" t="s">
        <v>5</v>
      </c>
      <c r="G317" s="148" t="s">
        <v>6</v>
      </c>
      <c r="H317" s="144" t="s">
        <v>32</v>
      </c>
      <c r="I317" s="142" t="s">
        <v>8</v>
      </c>
      <c r="J317" s="146" t="s">
        <v>9</v>
      </c>
      <c r="K317" s="150" t="s">
        <v>3</v>
      </c>
      <c r="L317" s="148" t="s">
        <v>4</v>
      </c>
      <c r="M317" s="144" t="s">
        <v>5</v>
      </c>
      <c r="N317" s="148" t="s">
        <v>6</v>
      </c>
      <c r="O317" s="144" t="s">
        <v>32</v>
      </c>
      <c r="P317" s="142" t="s">
        <v>8</v>
      </c>
      <c r="Q317" s="142" t="s">
        <v>9</v>
      </c>
    </row>
    <row r="318" spans="1:17" s="28" customFormat="1" ht="15" customHeight="1">
      <c r="A318" s="29" t="s">
        <v>10</v>
      </c>
      <c r="B318" s="30"/>
      <c r="C318" s="31"/>
      <c r="D318" s="145"/>
      <c r="E318" s="149"/>
      <c r="F318" s="145"/>
      <c r="G318" s="149"/>
      <c r="H318" s="145"/>
      <c r="I318" s="143"/>
      <c r="J318" s="147"/>
      <c r="K318" s="151"/>
      <c r="L318" s="149"/>
      <c r="M318" s="145"/>
      <c r="N318" s="149"/>
      <c r="O318" s="145"/>
      <c r="P318" s="143"/>
      <c r="Q318" s="143"/>
    </row>
    <row r="319" spans="1:17" s="28" customFormat="1" ht="15" customHeight="1">
      <c r="A319" s="32">
        <v>0.29166666666666669</v>
      </c>
      <c r="B319" s="33" t="s">
        <v>33</v>
      </c>
      <c r="C319" s="34">
        <v>0.3125</v>
      </c>
      <c r="D319" s="35">
        <f>K19+D79+D199</f>
        <v>20</v>
      </c>
      <c r="E319" s="35">
        <f t="shared" ref="E319:H334" si="88">L19+E79+E199</f>
        <v>216</v>
      </c>
      <c r="F319" s="6">
        <f t="shared" si="88"/>
        <v>1349</v>
      </c>
      <c r="G319" s="35">
        <f t="shared" si="88"/>
        <v>145</v>
      </c>
      <c r="H319" s="6">
        <f t="shared" si="88"/>
        <v>4</v>
      </c>
      <c r="I319" s="36">
        <f t="shared" ref="I319:I340" si="89">SUM(E319:H319)</f>
        <v>1714</v>
      </c>
      <c r="J319" s="37">
        <f t="shared" ref="J319:J340" si="90">IF(I319=0,0,((G319+H319)/I319*100))</f>
        <v>8.6931155192532081</v>
      </c>
      <c r="K319" s="11">
        <f>D19+D49+R169</f>
        <v>20</v>
      </c>
      <c r="L319" s="6">
        <f t="shared" ref="L319:O334" si="91">E19+E49+S169</f>
        <v>214</v>
      </c>
      <c r="M319" s="35">
        <f t="shared" si="91"/>
        <v>1703</v>
      </c>
      <c r="N319" s="35">
        <f t="shared" si="91"/>
        <v>195</v>
      </c>
      <c r="O319" s="35">
        <f t="shared" si="91"/>
        <v>11</v>
      </c>
      <c r="P319" s="36">
        <f t="shared" ref="P319:P340" si="92">SUM(L319:O319)</f>
        <v>2123</v>
      </c>
      <c r="Q319" s="38">
        <f t="shared" ref="Q319:Q340" si="93">IF(P319=0,0,((N319+O319)/P319*100))</f>
        <v>9.7032501177578911</v>
      </c>
    </row>
    <row r="320" spans="1:17" s="28" customFormat="1" ht="15" customHeight="1">
      <c r="A320" s="39">
        <v>0.3125</v>
      </c>
      <c r="B320" s="40" t="s">
        <v>33</v>
      </c>
      <c r="C320" s="41">
        <v>0.33333333333333331</v>
      </c>
      <c r="D320" s="42">
        <f t="shared" ref="D320:D340" si="94">K20+D80+D200</f>
        <v>38</v>
      </c>
      <c r="E320" s="42">
        <f t="shared" si="88"/>
        <v>197</v>
      </c>
      <c r="F320" s="2">
        <f t="shared" si="88"/>
        <v>1294</v>
      </c>
      <c r="G320" s="42">
        <f t="shared" si="88"/>
        <v>114</v>
      </c>
      <c r="H320" s="2">
        <f t="shared" si="88"/>
        <v>6</v>
      </c>
      <c r="I320" s="43">
        <f t="shared" si="89"/>
        <v>1611</v>
      </c>
      <c r="J320" s="44">
        <f>IF(I320=0,0,((G320+H320)/I320*100))</f>
        <v>7.4487895716945998</v>
      </c>
      <c r="K320" s="45">
        <f t="shared" ref="K320:K340" si="95">D20+D50+R170</f>
        <v>26</v>
      </c>
      <c r="L320" s="2">
        <f t="shared" si="91"/>
        <v>225</v>
      </c>
      <c r="M320" s="42">
        <f t="shared" si="91"/>
        <v>1620</v>
      </c>
      <c r="N320" s="42">
        <f t="shared" si="91"/>
        <v>177</v>
      </c>
      <c r="O320" s="42">
        <f t="shared" si="91"/>
        <v>6</v>
      </c>
      <c r="P320" s="43">
        <f t="shared" si="92"/>
        <v>2028</v>
      </c>
      <c r="Q320" s="46">
        <f t="shared" si="93"/>
        <v>9.0236686390532554</v>
      </c>
    </row>
    <row r="321" spans="1:17" s="28" customFormat="1" ht="15" customHeight="1">
      <c r="A321" s="47"/>
      <c r="B321" s="48" t="s">
        <v>34</v>
      </c>
      <c r="C321" s="49"/>
      <c r="D321" s="50">
        <f t="shared" si="94"/>
        <v>58</v>
      </c>
      <c r="E321" s="50">
        <f t="shared" si="88"/>
        <v>413</v>
      </c>
      <c r="F321" s="51">
        <f t="shared" si="88"/>
        <v>2643</v>
      </c>
      <c r="G321" s="50">
        <f t="shared" si="88"/>
        <v>259</v>
      </c>
      <c r="H321" s="51">
        <f t="shared" si="88"/>
        <v>10</v>
      </c>
      <c r="I321" s="52">
        <f t="shared" si="89"/>
        <v>3325</v>
      </c>
      <c r="J321" s="53">
        <f t="shared" si="90"/>
        <v>8.0902255639097742</v>
      </c>
      <c r="K321" s="54">
        <f t="shared" si="95"/>
        <v>46</v>
      </c>
      <c r="L321" s="51">
        <f t="shared" si="91"/>
        <v>439</v>
      </c>
      <c r="M321" s="50">
        <f t="shared" si="91"/>
        <v>3323</v>
      </c>
      <c r="N321" s="50">
        <f t="shared" si="91"/>
        <v>372</v>
      </c>
      <c r="O321" s="50">
        <f t="shared" si="91"/>
        <v>17</v>
      </c>
      <c r="P321" s="52">
        <f t="shared" si="92"/>
        <v>4151</v>
      </c>
      <c r="Q321" s="55">
        <f t="shared" si="93"/>
        <v>9.3712358467839074</v>
      </c>
    </row>
    <row r="322" spans="1:17" s="28" customFormat="1" ht="15" customHeight="1">
      <c r="A322" s="56">
        <v>0.33333333333333331</v>
      </c>
      <c r="B322" s="57" t="s">
        <v>33</v>
      </c>
      <c r="C322" s="58">
        <v>0.35416666666666669</v>
      </c>
      <c r="D322" s="9">
        <f t="shared" si="94"/>
        <v>29</v>
      </c>
      <c r="E322" s="9">
        <f t="shared" si="88"/>
        <v>213</v>
      </c>
      <c r="F322" s="10">
        <f t="shared" si="88"/>
        <v>1127</v>
      </c>
      <c r="G322" s="9">
        <f t="shared" si="88"/>
        <v>176</v>
      </c>
      <c r="H322" s="10">
        <f t="shared" si="88"/>
        <v>4</v>
      </c>
      <c r="I322" s="59">
        <f t="shared" si="89"/>
        <v>1520</v>
      </c>
      <c r="J322" s="60">
        <f t="shared" si="90"/>
        <v>11.842105263157894</v>
      </c>
      <c r="K322" s="61">
        <f t="shared" si="95"/>
        <v>34</v>
      </c>
      <c r="L322" s="10">
        <f t="shared" si="91"/>
        <v>256</v>
      </c>
      <c r="M322" s="9">
        <f t="shared" si="91"/>
        <v>1492</v>
      </c>
      <c r="N322" s="9">
        <f t="shared" si="91"/>
        <v>239</v>
      </c>
      <c r="O322" s="9">
        <f t="shared" si="91"/>
        <v>2</v>
      </c>
      <c r="P322" s="59">
        <f t="shared" si="92"/>
        <v>1989</v>
      </c>
      <c r="Q322" s="62">
        <f t="shared" si="93"/>
        <v>12.116641528406234</v>
      </c>
    </row>
    <row r="323" spans="1:17" s="28" customFormat="1" ht="15" customHeight="1">
      <c r="A323" s="63">
        <v>0.35416666666666669</v>
      </c>
      <c r="B323" s="64" t="s">
        <v>33</v>
      </c>
      <c r="C323" s="65">
        <v>0.375</v>
      </c>
      <c r="D323" s="1">
        <f t="shared" si="94"/>
        <v>19</v>
      </c>
      <c r="E323" s="1">
        <f t="shared" si="88"/>
        <v>219</v>
      </c>
      <c r="F323" s="7">
        <f t="shared" si="88"/>
        <v>926</v>
      </c>
      <c r="G323" s="1">
        <f t="shared" si="88"/>
        <v>181</v>
      </c>
      <c r="H323" s="7">
        <f t="shared" si="88"/>
        <v>2</v>
      </c>
      <c r="I323" s="66">
        <f t="shared" si="89"/>
        <v>1328</v>
      </c>
      <c r="J323" s="67">
        <f t="shared" si="90"/>
        <v>13.78012048192771</v>
      </c>
      <c r="K323" s="68">
        <f t="shared" si="95"/>
        <v>7</v>
      </c>
      <c r="L323" s="7">
        <f t="shared" si="91"/>
        <v>225</v>
      </c>
      <c r="M323" s="1">
        <f t="shared" si="91"/>
        <v>1027</v>
      </c>
      <c r="N323" s="1">
        <f t="shared" si="91"/>
        <v>246</v>
      </c>
      <c r="O323" s="1">
        <f t="shared" si="91"/>
        <v>0</v>
      </c>
      <c r="P323" s="66">
        <f t="shared" si="92"/>
        <v>1498</v>
      </c>
      <c r="Q323" s="69">
        <f t="shared" si="93"/>
        <v>16.421895861148197</v>
      </c>
    </row>
    <row r="324" spans="1:17" s="28" customFormat="1" ht="15" customHeight="1">
      <c r="A324" s="47"/>
      <c r="B324" s="48" t="s">
        <v>34</v>
      </c>
      <c r="C324" s="49"/>
      <c r="D324" s="50">
        <f t="shared" si="94"/>
        <v>48</v>
      </c>
      <c r="E324" s="50">
        <f t="shared" si="88"/>
        <v>432</v>
      </c>
      <c r="F324" s="51">
        <f t="shared" si="88"/>
        <v>2053</v>
      </c>
      <c r="G324" s="50">
        <f t="shared" si="88"/>
        <v>357</v>
      </c>
      <c r="H324" s="51">
        <f t="shared" si="88"/>
        <v>6</v>
      </c>
      <c r="I324" s="52">
        <f t="shared" si="89"/>
        <v>2848</v>
      </c>
      <c r="J324" s="53">
        <f t="shared" si="90"/>
        <v>12.745786516853933</v>
      </c>
      <c r="K324" s="54">
        <f t="shared" si="95"/>
        <v>41</v>
      </c>
      <c r="L324" s="51">
        <f t="shared" si="91"/>
        <v>481</v>
      </c>
      <c r="M324" s="50">
        <f t="shared" si="91"/>
        <v>2519</v>
      </c>
      <c r="N324" s="50">
        <f t="shared" si="91"/>
        <v>485</v>
      </c>
      <c r="O324" s="50">
        <f t="shared" si="91"/>
        <v>2</v>
      </c>
      <c r="P324" s="52">
        <f t="shared" si="92"/>
        <v>3487</v>
      </c>
      <c r="Q324" s="55">
        <f t="shared" si="93"/>
        <v>13.966160022942356</v>
      </c>
    </row>
    <row r="325" spans="1:17" s="28" customFormat="1" ht="15" customHeight="1">
      <c r="A325" s="70">
        <v>0.375</v>
      </c>
      <c r="B325" s="71" t="s">
        <v>33</v>
      </c>
      <c r="C325" s="72">
        <v>0.41666666666666669</v>
      </c>
      <c r="D325" s="73">
        <f t="shared" si="94"/>
        <v>25</v>
      </c>
      <c r="E325" s="73">
        <f t="shared" si="88"/>
        <v>447</v>
      </c>
      <c r="F325" s="74">
        <f t="shared" si="88"/>
        <v>1481</v>
      </c>
      <c r="G325" s="73">
        <f t="shared" si="88"/>
        <v>542</v>
      </c>
      <c r="H325" s="74">
        <f t="shared" si="88"/>
        <v>8</v>
      </c>
      <c r="I325" s="75">
        <f t="shared" si="89"/>
        <v>2478</v>
      </c>
      <c r="J325" s="76">
        <f t="shared" si="90"/>
        <v>22.195318805488299</v>
      </c>
      <c r="K325" s="77">
        <f t="shared" si="95"/>
        <v>23</v>
      </c>
      <c r="L325" s="74">
        <f t="shared" si="91"/>
        <v>448</v>
      </c>
      <c r="M325" s="73">
        <f t="shared" si="91"/>
        <v>1557</v>
      </c>
      <c r="N325" s="73">
        <f t="shared" si="91"/>
        <v>486</v>
      </c>
      <c r="O325" s="73">
        <f t="shared" si="91"/>
        <v>7</v>
      </c>
      <c r="P325" s="75">
        <f t="shared" si="92"/>
        <v>2498</v>
      </c>
      <c r="Q325" s="78">
        <f t="shared" si="93"/>
        <v>19.735788630904725</v>
      </c>
    </row>
    <row r="326" spans="1:17" s="28" customFormat="1" ht="15" customHeight="1">
      <c r="A326" s="79">
        <v>0.41666666666666669</v>
      </c>
      <c r="B326" s="80" t="s">
        <v>33</v>
      </c>
      <c r="C326" s="81">
        <v>0.45833333333333331</v>
      </c>
      <c r="D326" s="8">
        <f t="shared" si="94"/>
        <v>15</v>
      </c>
      <c r="E326" s="8">
        <f t="shared" si="88"/>
        <v>503</v>
      </c>
      <c r="F326" s="82">
        <f t="shared" si="88"/>
        <v>1406</v>
      </c>
      <c r="G326" s="8">
        <f t="shared" si="88"/>
        <v>548</v>
      </c>
      <c r="H326" s="82">
        <f t="shared" si="88"/>
        <v>16</v>
      </c>
      <c r="I326" s="83">
        <f t="shared" si="89"/>
        <v>2473</v>
      </c>
      <c r="J326" s="84">
        <f t="shared" si="90"/>
        <v>22.806308127780024</v>
      </c>
      <c r="K326" s="85">
        <f t="shared" si="95"/>
        <v>22</v>
      </c>
      <c r="L326" s="82">
        <f t="shared" si="91"/>
        <v>445</v>
      </c>
      <c r="M326" s="8">
        <f t="shared" si="91"/>
        <v>1200</v>
      </c>
      <c r="N326" s="8">
        <f t="shared" si="91"/>
        <v>468</v>
      </c>
      <c r="O326" s="8">
        <f t="shared" si="91"/>
        <v>6</v>
      </c>
      <c r="P326" s="83">
        <f t="shared" si="92"/>
        <v>2119</v>
      </c>
      <c r="Q326" s="86">
        <f t="shared" si="93"/>
        <v>22.369042000943843</v>
      </c>
    </row>
    <row r="327" spans="1:17" s="28" customFormat="1" ht="15" customHeight="1">
      <c r="A327" s="79">
        <v>0.45833333333333331</v>
      </c>
      <c r="B327" s="80" t="s">
        <v>33</v>
      </c>
      <c r="C327" s="81">
        <v>0.5</v>
      </c>
      <c r="D327" s="8">
        <f t="shared" si="94"/>
        <v>15</v>
      </c>
      <c r="E327" s="8">
        <f t="shared" si="88"/>
        <v>447</v>
      </c>
      <c r="F327" s="82">
        <f t="shared" si="88"/>
        <v>1267</v>
      </c>
      <c r="G327" s="8">
        <f t="shared" si="88"/>
        <v>509</v>
      </c>
      <c r="H327" s="82">
        <f t="shared" si="88"/>
        <v>5</v>
      </c>
      <c r="I327" s="83">
        <f t="shared" si="89"/>
        <v>2228</v>
      </c>
      <c r="J327" s="84">
        <f t="shared" si="90"/>
        <v>23.070017953321365</v>
      </c>
      <c r="K327" s="85">
        <f t="shared" si="95"/>
        <v>10</v>
      </c>
      <c r="L327" s="82">
        <f t="shared" si="91"/>
        <v>444</v>
      </c>
      <c r="M327" s="8">
        <f t="shared" si="91"/>
        <v>1179</v>
      </c>
      <c r="N327" s="8">
        <f t="shared" si="91"/>
        <v>383</v>
      </c>
      <c r="O327" s="8">
        <f t="shared" si="91"/>
        <v>9</v>
      </c>
      <c r="P327" s="83">
        <f t="shared" si="92"/>
        <v>2015</v>
      </c>
      <c r="Q327" s="86">
        <f t="shared" si="93"/>
        <v>19.454094292803969</v>
      </c>
    </row>
    <row r="328" spans="1:17" s="28" customFormat="1" ht="15" customHeight="1">
      <c r="A328" s="79">
        <v>0.5</v>
      </c>
      <c r="B328" s="80" t="s">
        <v>33</v>
      </c>
      <c r="C328" s="81">
        <v>0.54166666666666663</v>
      </c>
      <c r="D328" s="8">
        <f t="shared" si="94"/>
        <v>11</v>
      </c>
      <c r="E328" s="8">
        <f t="shared" si="88"/>
        <v>355</v>
      </c>
      <c r="F328" s="82">
        <f t="shared" si="88"/>
        <v>1290</v>
      </c>
      <c r="G328" s="8">
        <f t="shared" si="88"/>
        <v>375</v>
      </c>
      <c r="H328" s="82">
        <f t="shared" si="88"/>
        <v>6</v>
      </c>
      <c r="I328" s="83">
        <f t="shared" si="89"/>
        <v>2026</v>
      </c>
      <c r="J328" s="84">
        <f t="shared" si="90"/>
        <v>18.80552813425469</v>
      </c>
      <c r="K328" s="85">
        <f t="shared" si="95"/>
        <v>18</v>
      </c>
      <c r="L328" s="82">
        <f t="shared" si="91"/>
        <v>408</v>
      </c>
      <c r="M328" s="8">
        <f t="shared" si="91"/>
        <v>1193</v>
      </c>
      <c r="N328" s="8">
        <f t="shared" si="91"/>
        <v>339</v>
      </c>
      <c r="O328" s="8">
        <f t="shared" si="91"/>
        <v>5</v>
      </c>
      <c r="P328" s="83">
        <f t="shared" si="92"/>
        <v>1945</v>
      </c>
      <c r="Q328" s="86">
        <f t="shared" si="93"/>
        <v>17.686375321336762</v>
      </c>
    </row>
    <row r="329" spans="1:17" s="28" customFormat="1" ht="15" customHeight="1">
      <c r="A329" s="79">
        <v>0.54166666666666663</v>
      </c>
      <c r="B329" s="80" t="s">
        <v>33</v>
      </c>
      <c r="C329" s="81">
        <v>0.58333333333333337</v>
      </c>
      <c r="D329" s="8">
        <f t="shared" si="94"/>
        <v>15</v>
      </c>
      <c r="E329" s="8">
        <f t="shared" si="88"/>
        <v>359</v>
      </c>
      <c r="F329" s="82">
        <f t="shared" si="88"/>
        <v>1314</v>
      </c>
      <c r="G329" s="8">
        <f t="shared" si="88"/>
        <v>458</v>
      </c>
      <c r="H329" s="82">
        <f t="shared" si="88"/>
        <v>14</v>
      </c>
      <c r="I329" s="83">
        <f t="shared" si="89"/>
        <v>2145</v>
      </c>
      <c r="J329" s="84">
        <f t="shared" si="90"/>
        <v>22.004662004662006</v>
      </c>
      <c r="K329" s="85">
        <f t="shared" si="95"/>
        <v>15</v>
      </c>
      <c r="L329" s="82">
        <f t="shared" si="91"/>
        <v>408</v>
      </c>
      <c r="M329" s="8">
        <f t="shared" si="91"/>
        <v>1197</v>
      </c>
      <c r="N329" s="8">
        <f t="shared" si="91"/>
        <v>398</v>
      </c>
      <c r="O329" s="8">
        <f t="shared" si="91"/>
        <v>2</v>
      </c>
      <c r="P329" s="83">
        <f t="shared" si="92"/>
        <v>2005</v>
      </c>
      <c r="Q329" s="86">
        <f t="shared" si="93"/>
        <v>19.950124688279303</v>
      </c>
    </row>
    <row r="330" spans="1:17" s="28" customFormat="1" ht="15" customHeight="1">
      <c r="A330" s="79">
        <v>0.58333333333333337</v>
      </c>
      <c r="B330" s="80" t="s">
        <v>33</v>
      </c>
      <c r="C330" s="81">
        <v>0.625</v>
      </c>
      <c r="D330" s="8">
        <f t="shared" si="94"/>
        <v>34</v>
      </c>
      <c r="E330" s="8">
        <f t="shared" si="88"/>
        <v>432</v>
      </c>
      <c r="F330" s="82">
        <f t="shared" si="88"/>
        <v>1410</v>
      </c>
      <c r="G330" s="8">
        <f t="shared" si="88"/>
        <v>504</v>
      </c>
      <c r="H330" s="82">
        <f t="shared" si="88"/>
        <v>10</v>
      </c>
      <c r="I330" s="83">
        <f t="shared" si="89"/>
        <v>2356</v>
      </c>
      <c r="J330" s="84">
        <f t="shared" si="90"/>
        <v>21.816638370118845</v>
      </c>
      <c r="K330" s="85">
        <f t="shared" si="95"/>
        <v>11</v>
      </c>
      <c r="L330" s="82">
        <f t="shared" si="91"/>
        <v>413</v>
      </c>
      <c r="M330" s="8">
        <f t="shared" si="91"/>
        <v>1377</v>
      </c>
      <c r="N330" s="8">
        <f t="shared" si="91"/>
        <v>414</v>
      </c>
      <c r="O330" s="8">
        <f t="shared" si="91"/>
        <v>8</v>
      </c>
      <c r="P330" s="83">
        <f t="shared" si="92"/>
        <v>2212</v>
      </c>
      <c r="Q330" s="86">
        <f t="shared" si="93"/>
        <v>19.077757685352623</v>
      </c>
    </row>
    <row r="331" spans="1:17" s="28" customFormat="1" ht="15" customHeight="1">
      <c r="A331" s="87">
        <v>0.625</v>
      </c>
      <c r="B331" s="88" t="s">
        <v>33</v>
      </c>
      <c r="C331" s="89">
        <v>0.66666666666666663</v>
      </c>
      <c r="D331" s="90">
        <f t="shared" si="94"/>
        <v>16</v>
      </c>
      <c r="E331" s="90">
        <f t="shared" si="88"/>
        <v>442</v>
      </c>
      <c r="F331" s="91">
        <f t="shared" si="88"/>
        <v>1478</v>
      </c>
      <c r="G331" s="90">
        <f t="shared" si="88"/>
        <v>454</v>
      </c>
      <c r="H331" s="91">
        <f t="shared" si="88"/>
        <v>8</v>
      </c>
      <c r="I331" s="92">
        <f t="shared" si="89"/>
        <v>2382</v>
      </c>
      <c r="J331" s="93">
        <f t="shared" si="90"/>
        <v>19.395465994962215</v>
      </c>
      <c r="K331" s="94">
        <f t="shared" si="95"/>
        <v>15</v>
      </c>
      <c r="L331" s="91">
        <f t="shared" si="91"/>
        <v>420</v>
      </c>
      <c r="M331" s="90">
        <f t="shared" si="91"/>
        <v>1477</v>
      </c>
      <c r="N331" s="90">
        <f t="shared" si="91"/>
        <v>417</v>
      </c>
      <c r="O331" s="90">
        <f t="shared" si="91"/>
        <v>17</v>
      </c>
      <c r="P331" s="92">
        <f t="shared" si="92"/>
        <v>2331</v>
      </c>
      <c r="Q331" s="95">
        <f t="shared" si="93"/>
        <v>18.618618618618619</v>
      </c>
    </row>
    <row r="332" spans="1:17" s="28" customFormat="1" ht="15" customHeight="1">
      <c r="A332" s="32">
        <v>0.66666666666666663</v>
      </c>
      <c r="B332" s="33" t="s">
        <v>33</v>
      </c>
      <c r="C332" s="34">
        <v>0.6875</v>
      </c>
      <c r="D332" s="35">
        <f t="shared" si="94"/>
        <v>8</v>
      </c>
      <c r="E332" s="35">
        <f t="shared" si="88"/>
        <v>300</v>
      </c>
      <c r="F332" s="6">
        <f t="shared" si="88"/>
        <v>939</v>
      </c>
      <c r="G332" s="35">
        <f t="shared" si="88"/>
        <v>255</v>
      </c>
      <c r="H332" s="6">
        <f t="shared" si="88"/>
        <v>7</v>
      </c>
      <c r="I332" s="36">
        <f t="shared" si="89"/>
        <v>1501</v>
      </c>
      <c r="J332" s="37">
        <f t="shared" si="90"/>
        <v>17.455029980013325</v>
      </c>
      <c r="K332" s="11">
        <f t="shared" si="95"/>
        <v>13</v>
      </c>
      <c r="L332" s="6">
        <f t="shared" si="91"/>
        <v>226</v>
      </c>
      <c r="M332" s="35">
        <f t="shared" si="91"/>
        <v>788</v>
      </c>
      <c r="N332" s="35">
        <f t="shared" si="91"/>
        <v>209</v>
      </c>
      <c r="O332" s="35">
        <f t="shared" si="91"/>
        <v>3</v>
      </c>
      <c r="P332" s="36">
        <f t="shared" si="92"/>
        <v>1226</v>
      </c>
      <c r="Q332" s="38">
        <f t="shared" si="93"/>
        <v>17.29200652528548</v>
      </c>
    </row>
    <row r="333" spans="1:17" s="28" customFormat="1" ht="15.75" customHeight="1">
      <c r="A333" s="96">
        <v>0.6875</v>
      </c>
      <c r="B333" s="97" t="s">
        <v>33</v>
      </c>
      <c r="C333" s="98">
        <v>0.70833333333333337</v>
      </c>
      <c r="D333" s="99">
        <f t="shared" si="94"/>
        <v>13</v>
      </c>
      <c r="E333" s="99">
        <f t="shared" si="88"/>
        <v>320</v>
      </c>
      <c r="F333" s="5">
        <f t="shared" si="88"/>
        <v>733</v>
      </c>
      <c r="G333" s="99">
        <f t="shared" si="88"/>
        <v>169</v>
      </c>
      <c r="H333" s="5">
        <f t="shared" si="88"/>
        <v>6</v>
      </c>
      <c r="I333" s="100">
        <f t="shared" si="89"/>
        <v>1228</v>
      </c>
      <c r="J333" s="101">
        <f t="shared" si="90"/>
        <v>14.250814332247558</v>
      </c>
      <c r="K333" s="102">
        <f t="shared" si="95"/>
        <v>6</v>
      </c>
      <c r="L333" s="5">
        <f t="shared" si="91"/>
        <v>217</v>
      </c>
      <c r="M333" s="99">
        <f t="shared" si="91"/>
        <v>787</v>
      </c>
      <c r="N333" s="99">
        <f t="shared" si="91"/>
        <v>140</v>
      </c>
      <c r="O333" s="99">
        <f t="shared" si="91"/>
        <v>8</v>
      </c>
      <c r="P333" s="100">
        <f t="shared" si="92"/>
        <v>1152</v>
      </c>
      <c r="Q333" s="103">
        <f t="shared" si="93"/>
        <v>12.847222222222221</v>
      </c>
    </row>
    <row r="334" spans="1:17" s="28" customFormat="1" ht="15" customHeight="1">
      <c r="A334" s="47"/>
      <c r="B334" s="48" t="s">
        <v>34</v>
      </c>
      <c r="C334" s="49"/>
      <c r="D334" s="50">
        <f t="shared" si="94"/>
        <v>21</v>
      </c>
      <c r="E334" s="50">
        <f t="shared" si="88"/>
        <v>620</v>
      </c>
      <c r="F334" s="51">
        <f t="shared" si="88"/>
        <v>1672</v>
      </c>
      <c r="G334" s="50">
        <f t="shared" si="88"/>
        <v>424</v>
      </c>
      <c r="H334" s="51">
        <f t="shared" si="88"/>
        <v>13</v>
      </c>
      <c r="I334" s="52">
        <f t="shared" si="89"/>
        <v>2729</v>
      </c>
      <c r="J334" s="53">
        <f t="shared" si="90"/>
        <v>16.013191645291318</v>
      </c>
      <c r="K334" s="54">
        <f t="shared" si="95"/>
        <v>19</v>
      </c>
      <c r="L334" s="51">
        <f t="shared" si="91"/>
        <v>443</v>
      </c>
      <c r="M334" s="50">
        <f t="shared" si="91"/>
        <v>1575</v>
      </c>
      <c r="N334" s="50">
        <f t="shared" si="91"/>
        <v>349</v>
      </c>
      <c r="O334" s="50">
        <f t="shared" si="91"/>
        <v>11</v>
      </c>
      <c r="P334" s="52">
        <f t="shared" si="92"/>
        <v>2378</v>
      </c>
      <c r="Q334" s="55">
        <f t="shared" si="93"/>
        <v>15.138772077375945</v>
      </c>
    </row>
    <row r="335" spans="1:17" s="28" customFormat="1" ht="15" customHeight="1">
      <c r="A335" s="63">
        <v>0.70833333333333337</v>
      </c>
      <c r="B335" s="64" t="s">
        <v>33</v>
      </c>
      <c r="C335" s="65">
        <v>0.72916666666666663</v>
      </c>
      <c r="D335" s="1">
        <f t="shared" si="94"/>
        <v>21</v>
      </c>
      <c r="E335" s="1">
        <f t="shared" ref="E335:E340" si="96">L35+E95+E215</f>
        <v>306</v>
      </c>
      <c r="F335" s="7">
        <f t="shared" ref="F335:F340" si="97">M35+F95+F215</f>
        <v>1065</v>
      </c>
      <c r="G335" s="1">
        <f t="shared" ref="G335:G340" si="98">N35+G95+G215</f>
        <v>182</v>
      </c>
      <c r="H335" s="7">
        <f t="shared" ref="H335:H340" si="99">O35+H95+H215</f>
        <v>3</v>
      </c>
      <c r="I335" s="66">
        <f t="shared" si="89"/>
        <v>1556</v>
      </c>
      <c r="J335" s="67">
        <f t="shared" si="90"/>
        <v>11.889460154241645</v>
      </c>
      <c r="K335" s="68">
        <f t="shared" si="95"/>
        <v>18</v>
      </c>
      <c r="L335" s="7">
        <f t="shared" ref="L335:L340" si="100">E35+E65+S185</f>
        <v>247</v>
      </c>
      <c r="M335" s="1">
        <f t="shared" ref="M335:M340" si="101">F35+F65+T185</f>
        <v>893</v>
      </c>
      <c r="N335" s="1">
        <f t="shared" ref="N335:N340" si="102">G35+G65+U185</f>
        <v>131</v>
      </c>
      <c r="O335" s="1">
        <f t="shared" ref="O335:O340" si="103">H35+H65+V185</f>
        <v>12</v>
      </c>
      <c r="P335" s="66">
        <f t="shared" si="92"/>
        <v>1283</v>
      </c>
      <c r="Q335" s="69">
        <f t="shared" si="93"/>
        <v>11.145752143413874</v>
      </c>
    </row>
    <row r="336" spans="1:17" s="28" customFormat="1" ht="15" customHeight="1">
      <c r="A336" s="63">
        <v>0.72916666666666663</v>
      </c>
      <c r="B336" s="64" t="s">
        <v>33</v>
      </c>
      <c r="C336" s="65">
        <v>0.75</v>
      </c>
      <c r="D336" s="1">
        <f t="shared" si="94"/>
        <v>15</v>
      </c>
      <c r="E336" s="1">
        <f t="shared" si="96"/>
        <v>217</v>
      </c>
      <c r="F336" s="7">
        <f t="shared" si="97"/>
        <v>1005</v>
      </c>
      <c r="G336" s="1">
        <f t="shared" si="98"/>
        <v>112</v>
      </c>
      <c r="H336" s="7">
        <f t="shared" si="99"/>
        <v>6</v>
      </c>
      <c r="I336" s="66">
        <f t="shared" si="89"/>
        <v>1340</v>
      </c>
      <c r="J336" s="67">
        <f t="shared" si="90"/>
        <v>8.8059701492537314</v>
      </c>
      <c r="K336" s="68">
        <f t="shared" si="95"/>
        <v>23</v>
      </c>
      <c r="L336" s="7">
        <f t="shared" si="100"/>
        <v>184</v>
      </c>
      <c r="M336" s="1">
        <f t="shared" si="101"/>
        <v>881</v>
      </c>
      <c r="N336" s="1">
        <f t="shared" si="102"/>
        <v>54</v>
      </c>
      <c r="O336" s="1">
        <f t="shared" si="103"/>
        <v>4</v>
      </c>
      <c r="P336" s="66">
        <f t="shared" si="92"/>
        <v>1123</v>
      </c>
      <c r="Q336" s="69">
        <f t="shared" si="93"/>
        <v>5.1647373107747105</v>
      </c>
    </row>
    <row r="337" spans="1:17" s="28" customFormat="1" ht="15" customHeight="1">
      <c r="A337" s="47"/>
      <c r="B337" s="48" t="s">
        <v>34</v>
      </c>
      <c r="C337" s="49"/>
      <c r="D337" s="50">
        <f t="shared" si="94"/>
        <v>36</v>
      </c>
      <c r="E337" s="50">
        <f t="shared" si="96"/>
        <v>523</v>
      </c>
      <c r="F337" s="51">
        <f t="shared" si="97"/>
        <v>2070</v>
      </c>
      <c r="G337" s="50">
        <f t="shared" si="98"/>
        <v>294</v>
      </c>
      <c r="H337" s="51">
        <f t="shared" si="99"/>
        <v>9</v>
      </c>
      <c r="I337" s="52">
        <f t="shared" si="89"/>
        <v>2896</v>
      </c>
      <c r="J337" s="53">
        <f t="shared" si="90"/>
        <v>10.462707182320443</v>
      </c>
      <c r="K337" s="54">
        <f t="shared" si="95"/>
        <v>41</v>
      </c>
      <c r="L337" s="51">
        <f t="shared" si="100"/>
        <v>431</v>
      </c>
      <c r="M337" s="50">
        <f t="shared" si="101"/>
        <v>1774</v>
      </c>
      <c r="N337" s="50">
        <f t="shared" si="102"/>
        <v>185</v>
      </c>
      <c r="O337" s="50">
        <f t="shared" si="103"/>
        <v>16</v>
      </c>
      <c r="P337" s="52">
        <f t="shared" si="92"/>
        <v>2406</v>
      </c>
      <c r="Q337" s="55">
        <f t="shared" si="93"/>
        <v>8.3541147132169584</v>
      </c>
    </row>
    <row r="338" spans="1:17" s="28" customFormat="1" ht="15" customHeight="1">
      <c r="A338" s="63">
        <v>0.75</v>
      </c>
      <c r="B338" s="64" t="s">
        <v>33</v>
      </c>
      <c r="C338" s="65">
        <v>0.77083333333333337</v>
      </c>
      <c r="D338" s="1">
        <f t="shared" si="94"/>
        <v>19</v>
      </c>
      <c r="E338" s="1">
        <f t="shared" si="96"/>
        <v>158</v>
      </c>
      <c r="F338" s="7">
        <f t="shared" si="97"/>
        <v>1207</v>
      </c>
      <c r="G338" s="1">
        <f t="shared" si="98"/>
        <v>80</v>
      </c>
      <c r="H338" s="7">
        <f t="shared" si="99"/>
        <v>0</v>
      </c>
      <c r="I338" s="66">
        <f t="shared" si="89"/>
        <v>1445</v>
      </c>
      <c r="J338" s="67">
        <f t="shared" si="90"/>
        <v>5.5363321799307963</v>
      </c>
      <c r="K338" s="68">
        <f t="shared" si="95"/>
        <v>21</v>
      </c>
      <c r="L338" s="7">
        <f t="shared" si="100"/>
        <v>186</v>
      </c>
      <c r="M338" s="1">
        <f t="shared" si="101"/>
        <v>967</v>
      </c>
      <c r="N338" s="1">
        <f t="shared" si="102"/>
        <v>64</v>
      </c>
      <c r="O338" s="1">
        <f t="shared" si="103"/>
        <v>1</v>
      </c>
      <c r="P338" s="66">
        <f t="shared" si="92"/>
        <v>1218</v>
      </c>
      <c r="Q338" s="69">
        <f t="shared" si="93"/>
        <v>5.3366174055829223</v>
      </c>
    </row>
    <row r="339" spans="1:17" s="28" customFormat="1" ht="15" customHeight="1">
      <c r="A339" s="96">
        <v>0.77083333333333337</v>
      </c>
      <c r="B339" s="97" t="s">
        <v>33</v>
      </c>
      <c r="C339" s="98">
        <v>0.79166666666666663</v>
      </c>
      <c r="D339" s="99">
        <f t="shared" si="94"/>
        <v>9</v>
      </c>
      <c r="E339" s="99">
        <f t="shared" si="96"/>
        <v>127</v>
      </c>
      <c r="F339" s="5">
        <f t="shared" si="97"/>
        <v>1160</v>
      </c>
      <c r="G339" s="99">
        <f t="shared" si="98"/>
        <v>77</v>
      </c>
      <c r="H339" s="5">
        <f t="shared" si="99"/>
        <v>4</v>
      </c>
      <c r="I339" s="100">
        <f t="shared" si="89"/>
        <v>1368</v>
      </c>
      <c r="J339" s="101">
        <f t="shared" si="90"/>
        <v>5.9210526315789469</v>
      </c>
      <c r="K339" s="102">
        <f t="shared" si="95"/>
        <v>22</v>
      </c>
      <c r="L339" s="5">
        <f t="shared" si="100"/>
        <v>146</v>
      </c>
      <c r="M339" s="99">
        <f t="shared" si="101"/>
        <v>923</v>
      </c>
      <c r="N339" s="99">
        <f t="shared" si="102"/>
        <v>40</v>
      </c>
      <c r="O339" s="99">
        <f t="shared" si="103"/>
        <v>1</v>
      </c>
      <c r="P339" s="100">
        <f t="shared" si="92"/>
        <v>1110</v>
      </c>
      <c r="Q339" s="103">
        <f t="shared" si="93"/>
        <v>3.6936936936936933</v>
      </c>
    </row>
    <row r="340" spans="1:17" s="28" customFormat="1" ht="15" customHeight="1" thickBot="1">
      <c r="A340" s="47"/>
      <c r="B340" s="48" t="s">
        <v>34</v>
      </c>
      <c r="C340" s="49"/>
      <c r="D340" s="50">
        <f t="shared" si="94"/>
        <v>28</v>
      </c>
      <c r="E340" s="50">
        <f t="shared" si="96"/>
        <v>285</v>
      </c>
      <c r="F340" s="51">
        <f t="shared" si="97"/>
        <v>2367</v>
      </c>
      <c r="G340" s="50">
        <f t="shared" si="98"/>
        <v>157</v>
      </c>
      <c r="H340" s="51">
        <f t="shared" si="99"/>
        <v>4</v>
      </c>
      <c r="I340" s="52">
        <f t="shared" si="89"/>
        <v>2813</v>
      </c>
      <c r="J340" s="53">
        <f t="shared" si="90"/>
        <v>5.7234269463206537</v>
      </c>
      <c r="K340" s="54">
        <f t="shared" si="95"/>
        <v>43</v>
      </c>
      <c r="L340" s="51">
        <f t="shared" si="100"/>
        <v>332</v>
      </c>
      <c r="M340" s="50">
        <f t="shared" si="101"/>
        <v>1890</v>
      </c>
      <c r="N340" s="50">
        <f t="shared" si="102"/>
        <v>104</v>
      </c>
      <c r="O340" s="50">
        <f t="shared" si="103"/>
        <v>2</v>
      </c>
      <c r="P340" s="52">
        <f t="shared" si="92"/>
        <v>2328</v>
      </c>
      <c r="Q340" s="55">
        <f t="shared" si="93"/>
        <v>4.5532646048109964</v>
      </c>
    </row>
    <row r="341" spans="1:17" s="28" customFormat="1" ht="15" customHeight="1" thickTop="1">
      <c r="A341" s="104"/>
      <c r="B341" s="105" t="s">
        <v>35</v>
      </c>
      <c r="C341" s="106"/>
      <c r="D341" s="107">
        <f t="shared" ref="D341:I341" si="104">+D321+D324+SUM(D325:D331)+D334+D337+D340</f>
        <v>322</v>
      </c>
      <c r="E341" s="107">
        <f t="shared" si="104"/>
        <v>5258</v>
      </c>
      <c r="F341" s="108">
        <f t="shared" si="104"/>
        <v>20451</v>
      </c>
      <c r="G341" s="107">
        <f t="shared" si="104"/>
        <v>4881</v>
      </c>
      <c r="H341" s="108">
        <f t="shared" si="104"/>
        <v>109</v>
      </c>
      <c r="I341" s="109">
        <f t="shared" si="104"/>
        <v>30699</v>
      </c>
      <c r="J341" s="110">
        <f>IF(I341=0,0,((G341+H341)/I341*100))</f>
        <v>16.254601127072544</v>
      </c>
      <c r="K341" s="111">
        <f t="shared" ref="K341:P341" si="105">+K321+K324+SUM(K325:K331)+K334+K337+K340</f>
        <v>304</v>
      </c>
      <c r="L341" s="108">
        <f t="shared" si="105"/>
        <v>5112</v>
      </c>
      <c r="M341" s="107">
        <f t="shared" si="105"/>
        <v>20261</v>
      </c>
      <c r="N341" s="107">
        <f t="shared" si="105"/>
        <v>4400</v>
      </c>
      <c r="O341" s="107">
        <f t="shared" si="105"/>
        <v>102</v>
      </c>
      <c r="P341" s="109">
        <f t="shared" si="105"/>
        <v>29875</v>
      </c>
      <c r="Q341" s="112">
        <f>IF(P341=0,0,((N341+O341)/P341*100))</f>
        <v>15.069456066945609</v>
      </c>
    </row>
    <row r="342" spans="1:17" s="28" customFormat="1" ht="12.95" customHeight="1">
      <c r="A342" s="114"/>
      <c r="B342" s="115"/>
      <c r="C342" s="114"/>
      <c r="D342" s="116"/>
      <c r="E342" s="116"/>
      <c r="F342" s="116"/>
      <c r="G342" s="116"/>
      <c r="H342" s="116"/>
      <c r="I342" s="116"/>
      <c r="J342" s="117"/>
    </row>
    <row r="343" spans="1:17" s="28" customFormat="1" ht="12.95" customHeight="1">
      <c r="A343" s="114"/>
      <c r="B343" s="115"/>
      <c r="C343" s="114"/>
      <c r="D343" s="116"/>
      <c r="E343" s="116"/>
      <c r="F343" s="116"/>
      <c r="G343" s="116"/>
      <c r="H343" s="116"/>
      <c r="I343" s="116"/>
      <c r="J343" s="117"/>
    </row>
    <row r="344" spans="1:17" s="28" customFormat="1" ht="12.95" customHeight="1">
      <c r="A344" s="114"/>
      <c r="B344" s="115"/>
      <c r="C344" s="114"/>
      <c r="D344" s="116"/>
      <c r="E344" s="116"/>
      <c r="F344" s="116"/>
      <c r="G344" s="116"/>
      <c r="H344" s="116"/>
      <c r="I344" s="116"/>
      <c r="J344" s="117"/>
    </row>
    <row r="345" spans="1:17" s="3" customFormat="1" ht="15" customHeight="1">
      <c r="J345" s="16" t="s">
        <v>0</v>
      </c>
    </row>
    <row r="346" spans="1:17" s="24" customFormat="1" ht="14.1" customHeight="1">
      <c r="A346" s="17" t="s">
        <v>1</v>
      </c>
      <c r="B346" s="18"/>
      <c r="C346" s="140"/>
      <c r="D346" s="20"/>
      <c r="E346" s="18" t="s">
        <v>17</v>
      </c>
      <c r="F346" s="18"/>
      <c r="G346" s="18"/>
      <c r="H346" s="18"/>
      <c r="I346" s="18"/>
      <c r="J346" s="23"/>
    </row>
    <row r="347" spans="1:17" s="28" customFormat="1" ht="15" customHeight="1">
      <c r="A347" s="25"/>
      <c r="B347" s="26"/>
      <c r="C347" s="27" t="s">
        <v>2</v>
      </c>
      <c r="D347" s="144" t="s">
        <v>3</v>
      </c>
      <c r="E347" s="148" t="s">
        <v>4</v>
      </c>
      <c r="F347" s="144" t="s">
        <v>5</v>
      </c>
      <c r="G347" s="148" t="s">
        <v>6</v>
      </c>
      <c r="H347" s="144" t="s">
        <v>7</v>
      </c>
      <c r="I347" s="142" t="s">
        <v>8</v>
      </c>
      <c r="J347" s="142" t="s">
        <v>9</v>
      </c>
    </row>
    <row r="348" spans="1:17" s="28" customFormat="1" ht="15" customHeight="1">
      <c r="A348" s="29" t="s">
        <v>10</v>
      </c>
      <c r="B348" s="30"/>
      <c r="C348" s="31"/>
      <c r="D348" s="145"/>
      <c r="E348" s="149"/>
      <c r="F348" s="145"/>
      <c r="G348" s="149"/>
      <c r="H348" s="145"/>
      <c r="I348" s="143"/>
      <c r="J348" s="143"/>
    </row>
    <row r="349" spans="1:17" s="28" customFormat="1" ht="15" customHeight="1">
      <c r="A349" s="32">
        <v>0.29166666666666669</v>
      </c>
      <c r="B349" s="33" t="s">
        <v>18</v>
      </c>
      <c r="C349" s="34">
        <v>0.3125</v>
      </c>
      <c r="D349" s="35">
        <f t="shared" ref="D349:D370" si="106">+D229+K229+D259+K259</f>
        <v>49</v>
      </c>
      <c r="E349" s="35">
        <f t="shared" ref="E349:E370" si="107">+E229+L229+E259+L259</f>
        <v>456</v>
      </c>
      <c r="F349" s="6">
        <f t="shared" ref="F349:F370" si="108">+F229+M229+F259+M259</f>
        <v>3417</v>
      </c>
      <c r="G349" s="35">
        <f t="shared" ref="G349:G370" si="109">+G229+N229+G259+N259</f>
        <v>362</v>
      </c>
      <c r="H349" s="6">
        <f t="shared" ref="H349:H370" si="110">+H229+O229+H259+O259</f>
        <v>17</v>
      </c>
      <c r="I349" s="36">
        <f t="shared" ref="I349:I370" si="111">SUM(E349:H349)</f>
        <v>4252</v>
      </c>
      <c r="J349" s="38">
        <f t="shared" ref="J349:J371" si="112">IF(I349=0,0,((G349+H349)/I349*100))</f>
        <v>8.9134524929444972</v>
      </c>
    </row>
    <row r="350" spans="1:17" s="28" customFormat="1" ht="15" customHeight="1">
      <c r="A350" s="39">
        <v>0.3125</v>
      </c>
      <c r="B350" s="40" t="s">
        <v>18</v>
      </c>
      <c r="C350" s="41">
        <v>0.33333333333333331</v>
      </c>
      <c r="D350" s="42">
        <f t="shared" si="106"/>
        <v>77</v>
      </c>
      <c r="E350" s="42">
        <f t="shared" si="107"/>
        <v>470</v>
      </c>
      <c r="F350" s="2">
        <f t="shared" si="108"/>
        <v>3420</v>
      </c>
      <c r="G350" s="42">
        <f t="shared" si="109"/>
        <v>307</v>
      </c>
      <c r="H350" s="2">
        <f t="shared" si="110"/>
        <v>15</v>
      </c>
      <c r="I350" s="43">
        <f t="shared" si="111"/>
        <v>4212</v>
      </c>
      <c r="J350" s="46">
        <f t="shared" si="112"/>
        <v>7.6448243114909777</v>
      </c>
    </row>
    <row r="351" spans="1:17" s="28" customFormat="1" ht="15" customHeight="1">
      <c r="A351" s="47"/>
      <c r="B351" s="48" t="s">
        <v>19</v>
      </c>
      <c r="C351" s="49"/>
      <c r="D351" s="50">
        <f t="shared" si="106"/>
        <v>126</v>
      </c>
      <c r="E351" s="50">
        <f t="shared" si="107"/>
        <v>926</v>
      </c>
      <c r="F351" s="51">
        <f t="shared" si="108"/>
        <v>6837</v>
      </c>
      <c r="G351" s="50">
        <f t="shared" si="109"/>
        <v>669</v>
      </c>
      <c r="H351" s="51">
        <f t="shared" si="110"/>
        <v>32</v>
      </c>
      <c r="I351" s="52">
        <f t="shared" si="111"/>
        <v>8464</v>
      </c>
      <c r="J351" s="55">
        <f t="shared" si="112"/>
        <v>8.2821361058601131</v>
      </c>
      <c r="K351" s="141"/>
    </row>
    <row r="352" spans="1:17" s="28" customFormat="1" ht="15" customHeight="1">
      <c r="A352" s="56">
        <v>0.33333333333333331</v>
      </c>
      <c r="B352" s="57" t="s">
        <v>18</v>
      </c>
      <c r="C352" s="58">
        <v>0.35416666666666669</v>
      </c>
      <c r="D352" s="9">
        <f t="shared" si="106"/>
        <v>75</v>
      </c>
      <c r="E352" s="9">
        <f t="shared" si="107"/>
        <v>530</v>
      </c>
      <c r="F352" s="10">
        <f t="shared" si="108"/>
        <v>3048</v>
      </c>
      <c r="G352" s="9">
        <f t="shared" si="109"/>
        <v>448</v>
      </c>
      <c r="H352" s="10">
        <f t="shared" si="110"/>
        <v>15</v>
      </c>
      <c r="I352" s="59">
        <f t="shared" si="111"/>
        <v>4041</v>
      </c>
      <c r="J352" s="62">
        <f t="shared" si="112"/>
        <v>11.45756000989854</v>
      </c>
    </row>
    <row r="353" spans="1:11" s="28" customFormat="1" ht="15" customHeight="1">
      <c r="A353" s="63">
        <v>0.35416666666666669</v>
      </c>
      <c r="B353" s="64" t="s">
        <v>18</v>
      </c>
      <c r="C353" s="65">
        <v>0.375</v>
      </c>
      <c r="D353" s="1">
        <f t="shared" si="106"/>
        <v>34</v>
      </c>
      <c r="E353" s="1">
        <f t="shared" si="107"/>
        <v>497</v>
      </c>
      <c r="F353" s="7">
        <f t="shared" si="108"/>
        <v>2335</v>
      </c>
      <c r="G353" s="1">
        <f t="shared" si="109"/>
        <v>459</v>
      </c>
      <c r="H353" s="7">
        <f t="shared" si="110"/>
        <v>12</v>
      </c>
      <c r="I353" s="66">
        <f t="shared" si="111"/>
        <v>3303</v>
      </c>
      <c r="J353" s="69">
        <f t="shared" si="112"/>
        <v>14.259763851044504</v>
      </c>
    </row>
    <row r="354" spans="1:11" s="28" customFormat="1" ht="15" customHeight="1">
      <c r="A354" s="47"/>
      <c r="B354" s="48" t="s">
        <v>19</v>
      </c>
      <c r="C354" s="49"/>
      <c r="D354" s="50">
        <f t="shared" si="106"/>
        <v>109</v>
      </c>
      <c r="E354" s="50">
        <f t="shared" si="107"/>
        <v>1027</v>
      </c>
      <c r="F354" s="51">
        <f t="shared" si="108"/>
        <v>5383</v>
      </c>
      <c r="G354" s="50">
        <f t="shared" si="109"/>
        <v>907</v>
      </c>
      <c r="H354" s="51">
        <f t="shared" si="110"/>
        <v>27</v>
      </c>
      <c r="I354" s="52">
        <f t="shared" si="111"/>
        <v>7344</v>
      </c>
      <c r="J354" s="55">
        <f t="shared" si="112"/>
        <v>12.717864923747277</v>
      </c>
      <c r="K354" s="141"/>
    </row>
    <row r="355" spans="1:11" s="28" customFormat="1" ht="15" customHeight="1">
      <c r="A355" s="70">
        <v>0.375</v>
      </c>
      <c r="B355" s="71" t="s">
        <v>18</v>
      </c>
      <c r="C355" s="72">
        <v>0.41666666666666669</v>
      </c>
      <c r="D355" s="73">
        <f t="shared" si="106"/>
        <v>60</v>
      </c>
      <c r="E355" s="73">
        <f t="shared" si="107"/>
        <v>1023</v>
      </c>
      <c r="F355" s="74">
        <f t="shared" si="108"/>
        <v>3717</v>
      </c>
      <c r="G355" s="73">
        <f t="shared" si="109"/>
        <v>1095</v>
      </c>
      <c r="H355" s="74">
        <f t="shared" si="110"/>
        <v>23</v>
      </c>
      <c r="I355" s="75">
        <f t="shared" si="111"/>
        <v>5858</v>
      </c>
      <c r="J355" s="78">
        <f t="shared" si="112"/>
        <v>19.085011949470811</v>
      </c>
    </row>
    <row r="356" spans="1:11" s="28" customFormat="1" ht="15" customHeight="1">
      <c r="A356" s="79">
        <v>0.41666666666666669</v>
      </c>
      <c r="B356" s="80" t="s">
        <v>18</v>
      </c>
      <c r="C356" s="81">
        <v>0.45833333333333331</v>
      </c>
      <c r="D356" s="8">
        <f t="shared" si="106"/>
        <v>48</v>
      </c>
      <c r="E356" s="8">
        <f t="shared" si="107"/>
        <v>1080</v>
      </c>
      <c r="F356" s="82">
        <f t="shared" si="108"/>
        <v>3231</v>
      </c>
      <c r="G356" s="8">
        <f t="shared" si="109"/>
        <v>1094</v>
      </c>
      <c r="H356" s="82">
        <f t="shared" si="110"/>
        <v>26</v>
      </c>
      <c r="I356" s="83">
        <f t="shared" si="111"/>
        <v>5431</v>
      </c>
      <c r="J356" s="86">
        <f t="shared" si="112"/>
        <v>20.622353157797825</v>
      </c>
    </row>
    <row r="357" spans="1:11" s="28" customFormat="1" ht="15" customHeight="1">
      <c r="A357" s="79">
        <v>0.45833333333333331</v>
      </c>
      <c r="B357" s="80" t="s">
        <v>18</v>
      </c>
      <c r="C357" s="81">
        <v>0.5</v>
      </c>
      <c r="D357" s="8">
        <f t="shared" si="106"/>
        <v>33</v>
      </c>
      <c r="E357" s="8">
        <f t="shared" si="107"/>
        <v>1018</v>
      </c>
      <c r="F357" s="82">
        <f t="shared" si="108"/>
        <v>3072</v>
      </c>
      <c r="G357" s="8">
        <f t="shared" si="109"/>
        <v>973</v>
      </c>
      <c r="H357" s="82">
        <f t="shared" si="110"/>
        <v>22</v>
      </c>
      <c r="I357" s="83">
        <f t="shared" si="111"/>
        <v>5085</v>
      </c>
      <c r="J357" s="86">
        <f t="shared" si="112"/>
        <v>19.567354965585054</v>
      </c>
    </row>
    <row r="358" spans="1:11" s="28" customFormat="1" ht="15" customHeight="1">
      <c r="A358" s="79">
        <v>0.5</v>
      </c>
      <c r="B358" s="80" t="s">
        <v>18</v>
      </c>
      <c r="C358" s="81">
        <v>0.54166666666666663</v>
      </c>
      <c r="D358" s="8">
        <f t="shared" si="106"/>
        <v>42</v>
      </c>
      <c r="E358" s="8">
        <f t="shared" si="107"/>
        <v>869</v>
      </c>
      <c r="F358" s="82">
        <f t="shared" si="108"/>
        <v>3137</v>
      </c>
      <c r="G358" s="8">
        <f t="shared" si="109"/>
        <v>760</v>
      </c>
      <c r="H358" s="82">
        <f t="shared" si="110"/>
        <v>18</v>
      </c>
      <c r="I358" s="83">
        <f t="shared" si="111"/>
        <v>4784</v>
      </c>
      <c r="J358" s="86">
        <f t="shared" si="112"/>
        <v>16.262541806020067</v>
      </c>
    </row>
    <row r="359" spans="1:11" s="28" customFormat="1" ht="15" customHeight="1">
      <c r="A359" s="79">
        <v>0.54166666666666663</v>
      </c>
      <c r="B359" s="80" t="s">
        <v>18</v>
      </c>
      <c r="C359" s="81">
        <v>0.58333333333333337</v>
      </c>
      <c r="D359" s="8">
        <f t="shared" si="106"/>
        <v>37</v>
      </c>
      <c r="E359" s="8">
        <f t="shared" si="107"/>
        <v>862</v>
      </c>
      <c r="F359" s="82">
        <f t="shared" si="108"/>
        <v>3147</v>
      </c>
      <c r="G359" s="8">
        <f t="shared" si="109"/>
        <v>925</v>
      </c>
      <c r="H359" s="82">
        <f t="shared" si="110"/>
        <v>19</v>
      </c>
      <c r="I359" s="83">
        <f t="shared" si="111"/>
        <v>4953</v>
      </c>
      <c r="J359" s="86">
        <f t="shared" si="112"/>
        <v>19.059156067030084</v>
      </c>
    </row>
    <row r="360" spans="1:11" s="28" customFormat="1" ht="15" customHeight="1">
      <c r="A360" s="79">
        <v>0.58333333333333337</v>
      </c>
      <c r="B360" s="80" t="s">
        <v>18</v>
      </c>
      <c r="C360" s="81">
        <v>0.625</v>
      </c>
      <c r="D360" s="8">
        <f t="shared" si="106"/>
        <v>61</v>
      </c>
      <c r="E360" s="8">
        <f t="shared" si="107"/>
        <v>959</v>
      </c>
      <c r="F360" s="82">
        <f t="shared" si="108"/>
        <v>3415</v>
      </c>
      <c r="G360" s="8">
        <f t="shared" si="109"/>
        <v>993</v>
      </c>
      <c r="H360" s="82">
        <f t="shared" si="110"/>
        <v>30</v>
      </c>
      <c r="I360" s="83">
        <f t="shared" si="111"/>
        <v>5397</v>
      </c>
      <c r="J360" s="86">
        <f t="shared" si="112"/>
        <v>18.954974986103391</v>
      </c>
    </row>
    <row r="361" spans="1:11" s="28" customFormat="1" ht="15" customHeight="1">
      <c r="A361" s="87">
        <v>0.625</v>
      </c>
      <c r="B361" s="88" t="s">
        <v>18</v>
      </c>
      <c r="C361" s="89">
        <v>0.66666666666666663</v>
      </c>
      <c r="D361" s="90">
        <f t="shared" si="106"/>
        <v>39</v>
      </c>
      <c r="E361" s="90">
        <f t="shared" si="107"/>
        <v>1020</v>
      </c>
      <c r="F361" s="91">
        <f t="shared" si="108"/>
        <v>3652</v>
      </c>
      <c r="G361" s="90">
        <f t="shared" si="109"/>
        <v>952</v>
      </c>
      <c r="H361" s="91">
        <f t="shared" si="110"/>
        <v>36</v>
      </c>
      <c r="I361" s="92">
        <f t="shared" si="111"/>
        <v>5660</v>
      </c>
      <c r="J361" s="95">
        <f t="shared" si="112"/>
        <v>17.455830388692579</v>
      </c>
    </row>
    <row r="362" spans="1:11" s="28" customFormat="1" ht="15" customHeight="1">
      <c r="A362" s="32">
        <v>0.66666666666666663</v>
      </c>
      <c r="B362" s="33" t="s">
        <v>18</v>
      </c>
      <c r="C362" s="34">
        <v>0.6875</v>
      </c>
      <c r="D362" s="35">
        <f t="shared" si="106"/>
        <v>25</v>
      </c>
      <c r="E362" s="35">
        <f t="shared" si="107"/>
        <v>614</v>
      </c>
      <c r="F362" s="6">
        <f t="shared" si="108"/>
        <v>2125</v>
      </c>
      <c r="G362" s="35">
        <f t="shared" si="109"/>
        <v>483</v>
      </c>
      <c r="H362" s="6">
        <f t="shared" si="110"/>
        <v>14</v>
      </c>
      <c r="I362" s="36">
        <f t="shared" si="111"/>
        <v>3236</v>
      </c>
      <c r="J362" s="38">
        <f t="shared" si="112"/>
        <v>15.358467243510507</v>
      </c>
    </row>
    <row r="363" spans="1:11" s="28" customFormat="1" ht="15" customHeight="1">
      <c r="A363" s="96">
        <v>0.6875</v>
      </c>
      <c r="B363" s="97" t="s">
        <v>18</v>
      </c>
      <c r="C363" s="98">
        <v>0.70833333333333337</v>
      </c>
      <c r="D363" s="99">
        <f t="shared" si="106"/>
        <v>25</v>
      </c>
      <c r="E363" s="99">
        <f t="shared" si="107"/>
        <v>636</v>
      </c>
      <c r="F363" s="5">
        <f t="shared" si="108"/>
        <v>1910</v>
      </c>
      <c r="G363" s="99">
        <f t="shared" si="109"/>
        <v>328</v>
      </c>
      <c r="H363" s="5">
        <f t="shared" si="110"/>
        <v>19</v>
      </c>
      <c r="I363" s="100">
        <f t="shared" si="111"/>
        <v>2893</v>
      </c>
      <c r="J363" s="103">
        <f t="shared" si="112"/>
        <v>11.994469408918079</v>
      </c>
    </row>
    <row r="364" spans="1:11" s="28" customFormat="1" ht="15" customHeight="1">
      <c r="A364" s="47"/>
      <c r="B364" s="48" t="s">
        <v>19</v>
      </c>
      <c r="C364" s="49"/>
      <c r="D364" s="50">
        <f t="shared" si="106"/>
        <v>50</v>
      </c>
      <c r="E364" s="50">
        <f t="shared" si="107"/>
        <v>1250</v>
      </c>
      <c r="F364" s="51">
        <f t="shared" si="108"/>
        <v>4035</v>
      </c>
      <c r="G364" s="50">
        <f t="shared" si="109"/>
        <v>811</v>
      </c>
      <c r="H364" s="51">
        <f t="shared" si="110"/>
        <v>33</v>
      </c>
      <c r="I364" s="52">
        <f t="shared" si="111"/>
        <v>6129</v>
      </c>
      <c r="J364" s="55">
        <f t="shared" si="112"/>
        <v>13.770598792625224</v>
      </c>
      <c r="K364" s="141"/>
    </row>
    <row r="365" spans="1:11" s="28" customFormat="1" ht="15" customHeight="1">
      <c r="A365" s="63">
        <v>0.70833333333333337</v>
      </c>
      <c r="B365" s="64" t="s">
        <v>18</v>
      </c>
      <c r="C365" s="65">
        <v>0.72916666666666663</v>
      </c>
      <c r="D365" s="1">
        <f t="shared" si="106"/>
        <v>56</v>
      </c>
      <c r="E365" s="1">
        <f t="shared" si="107"/>
        <v>622</v>
      </c>
      <c r="F365" s="7">
        <f t="shared" si="108"/>
        <v>2487</v>
      </c>
      <c r="G365" s="1">
        <f t="shared" si="109"/>
        <v>338</v>
      </c>
      <c r="H365" s="7">
        <f t="shared" si="110"/>
        <v>30</v>
      </c>
      <c r="I365" s="66">
        <f t="shared" si="111"/>
        <v>3477</v>
      </c>
      <c r="J365" s="69">
        <f t="shared" si="112"/>
        <v>10.583836640782284</v>
      </c>
    </row>
    <row r="366" spans="1:11" s="28" customFormat="1" ht="15" customHeight="1">
      <c r="A366" s="63">
        <v>0.72916666666666663</v>
      </c>
      <c r="B366" s="64" t="s">
        <v>18</v>
      </c>
      <c r="C366" s="65">
        <v>0.75</v>
      </c>
      <c r="D366" s="1">
        <f t="shared" si="106"/>
        <v>53</v>
      </c>
      <c r="E366" s="1">
        <f t="shared" si="107"/>
        <v>485</v>
      </c>
      <c r="F366" s="7">
        <f t="shared" si="108"/>
        <v>2484</v>
      </c>
      <c r="G366" s="1">
        <f t="shared" si="109"/>
        <v>195</v>
      </c>
      <c r="H366" s="7">
        <f t="shared" si="110"/>
        <v>25</v>
      </c>
      <c r="I366" s="66">
        <f t="shared" si="111"/>
        <v>3189</v>
      </c>
      <c r="J366" s="69">
        <f t="shared" si="112"/>
        <v>6.8987143305111323</v>
      </c>
    </row>
    <row r="367" spans="1:11" s="28" customFormat="1" ht="15" customHeight="1">
      <c r="A367" s="47"/>
      <c r="B367" s="48" t="s">
        <v>19</v>
      </c>
      <c r="C367" s="49"/>
      <c r="D367" s="50">
        <f t="shared" si="106"/>
        <v>109</v>
      </c>
      <c r="E367" s="50">
        <f t="shared" si="107"/>
        <v>1107</v>
      </c>
      <c r="F367" s="51">
        <f t="shared" si="108"/>
        <v>4971</v>
      </c>
      <c r="G367" s="50">
        <f t="shared" si="109"/>
        <v>533</v>
      </c>
      <c r="H367" s="51">
        <f t="shared" si="110"/>
        <v>55</v>
      </c>
      <c r="I367" s="52">
        <f t="shared" si="111"/>
        <v>6666</v>
      </c>
      <c r="J367" s="55">
        <f t="shared" si="112"/>
        <v>8.8208820882088208</v>
      </c>
      <c r="K367" s="141"/>
    </row>
    <row r="368" spans="1:11" s="28" customFormat="1" ht="15" customHeight="1">
      <c r="A368" s="63">
        <v>0.75</v>
      </c>
      <c r="B368" s="64" t="s">
        <v>18</v>
      </c>
      <c r="C368" s="65">
        <v>0.77083333333333337</v>
      </c>
      <c r="D368" s="1">
        <f t="shared" si="106"/>
        <v>64</v>
      </c>
      <c r="E368" s="1">
        <f t="shared" si="107"/>
        <v>394</v>
      </c>
      <c r="F368" s="7">
        <f t="shared" si="108"/>
        <v>2851</v>
      </c>
      <c r="G368" s="1">
        <f t="shared" si="109"/>
        <v>160</v>
      </c>
      <c r="H368" s="7">
        <f t="shared" si="110"/>
        <v>6</v>
      </c>
      <c r="I368" s="66">
        <f t="shared" si="111"/>
        <v>3411</v>
      </c>
      <c r="J368" s="69">
        <f t="shared" si="112"/>
        <v>4.8666080328349457</v>
      </c>
    </row>
    <row r="369" spans="1:11" s="28" customFormat="1" ht="15" customHeight="1">
      <c r="A369" s="96">
        <v>0.77083333333333337</v>
      </c>
      <c r="B369" s="97" t="s">
        <v>18</v>
      </c>
      <c r="C369" s="98">
        <v>0.79166666666666663</v>
      </c>
      <c r="D369" s="99">
        <f t="shared" si="106"/>
        <v>43</v>
      </c>
      <c r="E369" s="99">
        <f t="shared" si="107"/>
        <v>331</v>
      </c>
      <c r="F369" s="5">
        <f t="shared" si="108"/>
        <v>2729</v>
      </c>
      <c r="G369" s="99">
        <f t="shared" si="109"/>
        <v>134</v>
      </c>
      <c r="H369" s="5">
        <f t="shared" si="110"/>
        <v>11</v>
      </c>
      <c r="I369" s="100">
        <f t="shared" si="111"/>
        <v>3205</v>
      </c>
      <c r="J369" s="103">
        <f t="shared" si="112"/>
        <v>4.5241809672386895</v>
      </c>
    </row>
    <row r="370" spans="1:11" s="28" customFormat="1" ht="15" customHeight="1" thickBot="1">
      <c r="A370" s="47"/>
      <c r="B370" s="48" t="s">
        <v>19</v>
      </c>
      <c r="C370" s="49"/>
      <c r="D370" s="50">
        <f t="shared" si="106"/>
        <v>107</v>
      </c>
      <c r="E370" s="50">
        <f t="shared" si="107"/>
        <v>725</v>
      </c>
      <c r="F370" s="51">
        <f t="shared" si="108"/>
        <v>5580</v>
      </c>
      <c r="G370" s="50">
        <f t="shared" si="109"/>
        <v>294</v>
      </c>
      <c r="H370" s="51">
        <f t="shared" si="110"/>
        <v>17</v>
      </c>
      <c r="I370" s="52">
        <f t="shared" si="111"/>
        <v>6616</v>
      </c>
      <c r="J370" s="55">
        <f t="shared" si="112"/>
        <v>4.7007255139056836</v>
      </c>
      <c r="K370" s="141"/>
    </row>
    <row r="371" spans="1:11" s="28" customFormat="1" ht="15" customHeight="1" thickTop="1">
      <c r="A371" s="104"/>
      <c r="B371" s="105" t="s">
        <v>12</v>
      </c>
      <c r="C371" s="106"/>
      <c r="D371" s="107">
        <f t="shared" ref="D371:I371" si="113">+D351+D354+SUM(D355:D361)+D364+D367+D370</f>
        <v>821</v>
      </c>
      <c r="E371" s="107">
        <f t="shared" si="113"/>
        <v>11866</v>
      </c>
      <c r="F371" s="108">
        <f t="shared" si="113"/>
        <v>50177</v>
      </c>
      <c r="G371" s="107">
        <f t="shared" si="113"/>
        <v>10006</v>
      </c>
      <c r="H371" s="108">
        <f t="shared" si="113"/>
        <v>338</v>
      </c>
      <c r="I371" s="109">
        <f t="shared" si="113"/>
        <v>72387</v>
      </c>
      <c r="J371" s="112">
        <f t="shared" si="112"/>
        <v>14.289858676281654</v>
      </c>
    </row>
  </sheetData>
  <mergeCells count="161">
    <mergeCell ref="O107:O108"/>
    <mergeCell ref="P77:P78"/>
    <mergeCell ref="M77:M78"/>
    <mergeCell ref="G77:G78"/>
    <mergeCell ref="H77:H78"/>
    <mergeCell ref="P287:P288"/>
    <mergeCell ref="Q287:Q288"/>
    <mergeCell ref="N317:N318"/>
    <mergeCell ref="O317:O318"/>
    <mergeCell ref="K287:K288"/>
    <mergeCell ref="J317:J318"/>
    <mergeCell ref="K317:K318"/>
    <mergeCell ref="L317:L318"/>
    <mergeCell ref="M317:M318"/>
    <mergeCell ref="G287:G288"/>
    <mergeCell ref="L287:L288"/>
    <mergeCell ref="O287:O288"/>
    <mergeCell ref="P317:P318"/>
    <mergeCell ref="Q317:Q318"/>
    <mergeCell ref="G317:G318"/>
    <mergeCell ref="I317:I318"/>
    <mergeCell ref="I197:I198"/>
    <mergeCell ref="H197:H198"/>
    <mergeCell ref="H317:H318"/>
    <mergeCell ref="D107:D108"/>
    <mergeCell ref="E107:E108"/>
    <mergeCell ref="F107:F108"/>
    <mergeCell ref="L107:L108"/>
    <mergeCell ref="E137:E138"/>
    <mergeCell ref="E77:E78"/>
    <mergeCell ref="F77:F78"/>
    <mergeCell ref="D77:D78"/>
    <mergeCell ref="D317:D318"/>
    <mergeCell ref="E317:E318"/>
    <mergeCell ref="D287:D288"/>
    <mergeCell ref="E287:E288"/>
    <mergeCell ref="F287:F288"/>
    <mergeCell ref="F317:F318"/>
    <mergeCell ref="O227:O228"/>
    <mergeCell ref="K257:K258"/>
    <mergeCell ref="L257:L258"/>
    <mergeCell ref="O257:O258"/>
    <mergeCell ref="M287:M288"/>
    <mergeCell ref="N287:N288"/>
    <mergeCell ref="H287:H288"/>
    <mergeCell ref="J287:J288"/>
    <mergeCell ref="D347:D348"/>
    <mergeCell ref="E347:E348"/>
    <mergeCell ref="F347:F348"/>
    <mergeCell ref="D257:D258"/>
    <mergeCell ref="E257:E258"/>
    <mergeCell ref="G347:G348"/>
    <mergeCell ref="I347:I348"/>
    <mergeCell ref="J347:J348"/>
    <mergeCell ref="I287:I288"/>
    <mergeCell ref="H347:H348"/>
    <mergeCell ref="Q257:Q258"/>
    <mergeCell ref="F257:F258"/>
    <mergeCell ref="G257:G258"/>
    <mergeCell ref="P257:P258"/>
    <mergeCell ref="M257:M258"/>
    <mergeCell ref="N257:N258"/>
    <mergeCell ref="I257:I258"/>
    <mergeCell ref="J257:J258"/>
    <mergeCell ref="H257:H258"/>
    <mergeCell ref="P227:P228"/>
    <mergeCell ref="Q47:Q48"/>
    <mergeCell ref="D227:D228"/>
    <mergeCell ref="E227:E228"/>
    <mergeCell ref="F227:F228"/>
    <mergeCell ref="G227:G228"/>
    <mergeCell ref="H227:H228"/>
    <mergeCell ref="I227:I228"/>
    <mergeCell ref="J227:J228"/>
    <mergeCell ref="Q227:Q228"/>
    <mergeCell ref="L227:L228"/>
    <mergeCell ref="I77:I78"/>
    <mergeCell ref="I107:I108"/>
    <mergeCell ref="J107:J108"/>
    <mergeCell ref="K107:K108"/>
    <mergeCell ref="K227:K228"/>
    <mergeCell ref="K137:K138"/>
    <mergeCell ref="L77:L78"/>
    <mergeCell ref="J197:J198"/>
    <mergeCell ref="M227:M228"/>
    <mergeCell ref="G107:G108"/>
    <mergeCell ref="D47:D48"/>
    <mergeCell ref="N107:N108"/>
    <mergeCell ref="N227:N228"/>
    <mergeCell ref="H167:H168"/>
    <mergeCell ref="D137:D138"/>
    <mergeCell ref="P137:P138"/>
    <mergeCell ref="F137:F138"/>
    <mergeCell ref="G137:G138"/>
    <mergeCell ref="H137:H138"/>
    <mergeCell ref="E17:E18"/>
    <mergeCell ref="G17:G18"/>
    <mergeCell ref="I17:I18"/>
    <mergeCell ref="F17:F18"/>
    <mergeCell ref="H17:H18"/>
    <mergeCell ref="J77:J78"/>
    <mergeCell ref="O47:O48"/>
    <mergeCell ref="P47:P48"/>
    <mergeCell ref="N47:N48"/>
    <mergeCell ref="E47:E48"/>
    <mergeCell ref="F47:F48"/>
    <mergeCell ref="G47:G48"/>
    <mergeCell ref="K77:K78"/>
    <mergeCell ref="N17:N18"/>
    <mergeCell ref="H47:H48"/>
    <mergeCell ref="I47:I48"/>
    <mergeCell ref="J47:J48"/>
    <mergeCell ref="K47:K48"/>
    <mergeCell ref="N137:N138"/>
    <mergeCell ref="L137:L138"/>
    <mergeCell ref="I137:I138"/>
    <mergeCell ref="J137:J138"/>
    <mergeCell ref="O137:O138"/>
    <mergeCell ref="M137:M138"/>
    <mergeCell ref="D17:D18"/>
    <mergeCell ref="H107:H108"/>
    <mergeCell ref="Q137:Q138"/>
    <mergeCell ref="Q17:Q18"/>
    <mergeCell ref="L17:L18"/>
    <mergeCell ref="M17:M18"/>
    <mergeCell ref="J17:J18"/>
    <mergeCell ref="O17:O18"/>
    <mergeCell ref="P17:P18"/>
    <mergeCell ref="L47:L48"/>
    <mergeCell ref="M47:M48"/>
    <mergeCell ref="K17:K18"/>
    <mergeCell ref="M107:M108"/>
    <mergeCell ref="Q77:Q78"/>
    <mergeCell ref="P107:P108"/>
    <mergeCell ref="Q107:Q108"/>
    <mergeCell ref="N77:N78"/>
    <mergeCell ref="O77:O78"/>
    <mergeCell ref="X167:X168"/>
    <mergeCell ref="O167:O168"/>
    <mergeCell ref="P167:P168"/>
    <mergeCell ref="Q167:Q168"/>
    <mergeCell ref="S167:S168"/>
    <mergeCell ref="D197:D198"/>
    <mergeCell ref="E197:E198"/>
    <mergeCell ref="F197:F198"/>
    <mergeCell ref="G197:G198"/>
    <mergeCell ref="U167:U168"/>
    <mergeCell ref="V167:V168"/>
    <mergeCell ref="R167:R168"/>
    <mergeCell ref="L167:L168"/>
    <mergeCell ref="M167:M168"/>
    <mergeCell ref="N167:N168"/>
    <mergeCell ref="W167:W168"/>
    <mergeCell ref="T167:T168"/>
    <mergeCell ref="I167:I168"/>
    <mergeCell ref="J167:J168"/>
    <mergeCell ref="K167:K168"/>
    <mergeCell ref="D167:D168"/>
    <mergeCell ref="E167:E168"/>
    <mergeCell ref="F167:F168"/>
    <mergeCell ref="G167:G168"/>
  </mergeCells>
  <phoneticPr fontId="6"/>
  <dataValidations count="1">
    <dataValidation imeMode="hiragana" allowBlank="1" showInputMessage="1" showErrorMessage="1" sqref="A2:A13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6" manualBreakCount="6">
    <brk id="74" max="16383" man="1"/>
    <brk id="134" max="16383" man="1"/>
    <brk id="194" max="16383" man="1"/>
    <brk id="224" max="16383" man="1"/>
    <brk id="284" max="16383" man="1"/>
    <brk id="34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2008-12-19T04:48:22Z</cp:lastPrinted>
  <dcterms:created xsi:type="dcterms:W3CDTF">1997-01-08T22:48:59Z</dcterms:created>
  <dcterms:modified xsi:type="dcterms:W3CDTF">2017-12-15T00:44:13Z</dcterms:modified>
</cp:coreProperties>
</file>