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45" windowWidth="4980" windowHeight="4485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 s="1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W40" i="14" s="1"/>
  <c r="X40" i="14" s="1"/>
  <c r="U40" i="14"/>
  <c r="V40" i="14"/>
  <c r="I49" i="14"/>
  <c r="J49" i="14" s="1"/>
  <c r="P49" i="14"/>
  <c r="Q49" i="14" s="1"/>
  <c r="W49" i="14"/>
  <c r="X49" i="14"/>
  <c r="I50" i="14"/>
  <c r="J50" i="14" s="1"/>
  <c r="P50" i="14"/>
  <c r="Q50" i="14" s="1"/>
  <c r="W50" i="14"/>
  <c r="X50" i="14"/>
  <c r="D51" i="14"/>
  <c r="E51" i="14"/>
  <c r="F51" i="14"/>
  <c r="G51" i="14"/>
  <c r="H51" i="14"/>
  <c r="V111" i="14" s="1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N114" i="14" s="1"/>
  <c r="V54" i="14"/>
  <c r="I55" i="14"/>
  <c r="J55" i="14" s="1"/>
  <c r="P55" i="14"/>
  <c r="Q55" i="14" s="1"/>
  <c r="W55" i="14"/>
  <c r="X55" i="14"/>
  <c r="I56" i="14"/>
  <c r="J56" i="14" s="1"/>
  <c r="P56" i="14"/>
  <c r="Q56" i="14" s="1"/>
  <c r="W56" i="14"/>
  <c r="X56" i="14"/>
  <c r="I57" i="14"/>
  <c r="J57" i="14" s="1"/>
  <c r="P57" i="14"/>
  <c r="Q57" i="14" s="1"/>
  <c r="W57" i="14"/>
  <c r="X57" i="14"/>
  <c r="I58" i="14"/>
  <c r="J58" i="14" s="1"/>
  <c r="P58" i="14"/>
  <c r="Q58" i="14" s="1"/>
  <c r="W58" i="14"/>
  <c r="X58" i="14"/>
  <c r="I59" i="14"/>
  <c r="J59" i="14" s="1"/>
  <c r="P59" i="14"/>
  <c r="Q59" i="14" s="1"/>
  <c r="W59" i="14"/>
  <c r="X59" i="14"/>
  <c r="I60" i="14"/>
  <c r="J60" i="14" s="1"/>
  <c r="P60" i="14"/>
  <c r="Q60" i="14" s="1"/>
  <c r="W60" i="14"/>
  <c r="X60" i="14"/>
  <c r="I61" i="14"/>
  <c r="J61" i="14" s="1"/>
  <c r="P61" i="14"/>
  <c r="Q61" i="14" s="1"/>
  <c r="W61" i="14"/>
  <c r="X61" i="14"/>
  <c r="I62" i="14"/>
  <c r="J62" i="14" s="1"/>
  <c r="P62" i="14"/>
  <c r="Q62" i="14" s="1"/>
  <c r="W62" i="14"/>
  <c r="X62" i="14"/>
  <c r="I63" i="14"/>
  <c r="J63" i="14" s="1"/>
  <c r="P63" i="14"/>
  <c r="Q63" i="14" s="1"/>
  <c r="W63" i="14"/>
  <c r="X63" i="14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L97" i="14" s="1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/>
  <c r="I69" i="14"/>
  <c r="J69" i="14" s="1"/>
  <c r="P69" i="14"/>
  <c r="Q69" i="14" s="1"/>
  <c r="W69" i="14"/>
  <c r="X69" i="14"/>
  <c r="D70" i="14"/>
  <c r="E70" i="14"/>
  <c r="F70" i="14"/>
  <c r="I70" i="14" s="1"/>
  <c r="J70" i="14" s="1"/>
  <c r="G70" i="14"/>
  <c r="H70" i="14"/>
  <c r="K70" i="14"/>
  <c r="L70" i="14"/>
  <c r="M70" i="14"/>
  <c r="N70" i="14"/>
  <c r="O70" i="14"/>
  <c r="R70" i="14"/>
  <c r="R100" i="14" s="1"/>
  <c r="S70" i="14"/>
  <c r="T70" i="14"/>
  <c r="U70" i="14"/>
  <c r="V70" i="14"/>
  <c r="S93" i="14"/>
  <c r="N80" i="14"/>
  <c r="D98" i="14"/>
  <c r="G92" i="14"/>
  <c r="K122" i="14"/>
  <c r="U118" i="14"/>
  <c r="U113" i="14"/>
  <c r="M113" i="14"/>
  <c r="N83" i="14"/>
  <c r="S91" i="14"/>
  <c r="O96" i="14"/>
  <c r="U110" i="14"/>
  <c r="S115" i="14"/>
  <c r="E117" i="14"/>
  <c r="O120" i="14"/>
  <c r="T122" i="14"/>
  <c r="K128" i="14"/>
  <c r="F129" i="14"/>
  <c r="T96" i="14"/>
  <c r="F95" i="14"/>
  <c r="G90" i="14"/>
  <c r="S88" i="14"/>
  <c r="L82" i="14"/>
  <c r="S79" i="14"/>
  <c r="S121" i="14"/>
  <c r="G121" i="14"/>
  <c r="S89" i="14"/>
  <c r="E119" i="14"/>
  <c r="U99" i="14"/>
  <c r="T126" i="14"/>
  <c r="N98" i="14"/>
  <c r="M99" i="14"/>
  <c r="T92" i="14"/>
  <c r="K98" i="14"/>
  <c r="D158" i="14" s="1"/>
  <c r="R128" i="14"/>
  <c r="U121" i="14"/>
  <c r="N91" i="14"/>
  <c r="U115" i="14"/>
  <c r="L110" i="14"/>
  <c r="N116" i="14"/>
  <c r="G86" i="14"/>
  <c r="L129" i="14"/>
  <c r="O88" i="14"/>
  <c r="N129" i="14"/>
  <c r="L122" i="14"/>
  <c r="N93" i="14"/>
  <c r="L89" i="14"/>
  <c r="S119" i="14"/>
  <c r="L119" i="14"/>
  <c r="K123" i="14"/>
  <c r="V82" i="14"/>
  <c r="O92" i="14"/>
  <c r="D91" i="14"/>
  <c r="T99" i="14"/>
  <c r="L92" i="14"/>
  <c r="L95" i="14"/>
  <c r="N87" i="14"/>
  <c r="L123" i="14"/>
  <c r="K116" i="14"/>
  <c r="R98" i="14"/>
  <c r="T83" i="14"/>
  <c r="E129" i="14"/>
  <c r="U116" i="14"/>
  <c r="U83" i="14"/>
  <c r="G143" i="14" s="1"/>
  <c r="M96" i="14"/>
  <c r="E89" i="14"/>
  <c r="D117" i="14"/>
  <c r="R99" i="14"/>
  <c r="K92" i="14"/>
  <c r="K113" i="14"/>
  <c r="S99" i="14"/>
  <c r="K87" i="14"/>
  <c r="N99" i="14"/>
  <c r="O119" i="14"/>
  <c r="F110" i="14"/>
  <c r="N90" i="14"/>
  <c r="L83" i="14"/>
  <c r="E113" i="14"/>
  <c r="O113" i="14"/>
  <c r="L109" i="14"/>
  <c r="N96" i="14"/>
  <c r="U117" i="14"/>
  <c r="E91" i="14"/>
  <c r="L115" i="14"/>
  <c r="F117" i="14"/>
  <c r="M80" i="14"/>
  <c r="S109" i="14"/>
  <c r="E98" i="14"/>
  <c r="L99" i="14"/>
  <c r="D90" i="14"/>
  <c r="T79" i="14"/>
  <c r="S118" i="14"/>
  <c r="M82" i="14"/>
  <c r="M121" i="14"/>
  <c r="M125" i="14"/>
  <c r="T95" i="14"/>
  <c r="M109" i="14"/>
  <c r="G129" i="14"/>
  <c r="G113" i="14"/>
  <c r="E120" i="14"/>
  <c r="M89" i="14"/>
  <c r="M88" i="14"/>
  <c r="M83" i="14"/>
  <c r="F113" i="14"/>
  <c r="F93" i="14"/>
  <c r="H79" i="14"/>
  <c r="G88" i="14"/>
  <c r="N118" i="14"/>
  <c r="G87" i="14"/>
  <c r="N112" i="14"/>
  <c r="G82" i="14"/>
  <c r="F88" i="14"/>
  <c r="F85" i="14"/>
  <c r="M123" i="14"/>
  <c r="S90" i="14"/>
  <c r="L90" i="14"/>
  <c r="S120" i="14"/>
  <c r="E90" i="14"/>
  <c r="N100" i="14"/>
  <c r="F120" i="14"/>
  <c r="H80" i="14"/>
  <c r="U109" i="14"/>
  <c r="G79" i="14"/>
  <c r="K125" i="14"/>
  <c r="N122" i="14"/>
  <c r="O89" i="14"/>
  <c r="N113" i="14"/>
  <c r="G83" i="14"/>
  <c r="D82" i="14"/>
  <c r="T88" i="14"/>
  <c r="M118" i="14"/>
  <c r="N117" i="14"/>
  <c r="U87" i="14"/>
  <c r="N86" i="14"/>
  <c r="L98" i="14"/>
  <c r="S128" i="14"/>
  <c r="K112" i="14"/>
  <c r="S96" i="14"/>
  <c r="E126" i="14"/>
  <c r="E87" i="14"/>
  <c r="L116" i="14"/>
  <c r="G117" i="14"/>
  <c r="G120" i="14"/>
  <c r="E79" i="14"/>
  <c r="E122" i="14"/>
  <c r="S92" i="14"/>
  <c r="D128" i="14"/>
  <c r="V110" i="14"/>
  <c r="O86" i="14"/>
  <c r="D109" i="14"/>
  <c r="E109" i="14"/>
  <c r="L79" i="14"/>
  <c r="R110" i="14"/>
  <c r="E80" i="14"/>
  <c r="E85" i="14"/>
  <c r="G85" i="14"/>
  <c r="N115" i="14"/>
  <c r="O115" i="14"/>
  <c r="K88" i="14"/>
  <c r="M79" i="14"/>
  <c r="S112" i="14"/>
  <c r="S113" i="14"/>
  <c r="L130" i="14"/>
  <c r="L128" i="14"/>
  <c r="F112" i="14"/>
  <c r="T125" i="14"/>
  <c r="N82" i="14"/>
  <c r="M117" i="14"/>
  <c r="T118" i="14"/>
  <c r="M90" i="14"/>
  <c r="O90" i="14"/>
  <c r="O118" i="14"/>
  <c r="M128" i="14"/>
  <c r="K80" i="14"/>
  <c r="L96" i="14"/>
  <c r="S98" i="14"/>
  <c r="R79" i="14"/>
  <c r="G89" i="14"/>
  <c r="T112" i="14"/>
  <c r="G109" i="14"/>
  <c r="N79" i="14"/>
  <c r="T91" i="14"/>
  <c r="M120" i="14"/>
  <c r="T90" i="14"/>
  <c r="U112" i="14"/>
  <c r="G91" i="14"/>
  <c r="T129" i="14"/>
  <c r="E83" i="14"/>
  <c r="K83" i="14"/>
  <c r="T110" i="14"/>
  <c r="F80" i="14"/>
  <c r="N110" i="14"/>
  <c r="G80" i="14"/>
  <c r="R109" i="14"/>
  <c r="U85" i="14"/>
  <c r="S85" i="14"/>
  <c r="N89" i="14"/>
  <c r="U119" i="14"/>
  <c r="S87" i="14"/>
  <c r="L117" i="14"/>
  <c r="K96" i="14"/>
  <c r="K115" i="14"/>
  <c r="T86" i="14"/>
  <c r="E110" i="14"/>
  <c r="H112" i="14"/>
  <c r="L126" i="14"/>
  <c r="N95" i="14"/>
  <c r="F87" i="14"/>
  <c r="L86" i="14"/>
  <c r="G115" i="14"/>
  <c r="N85" i="14"/>
  <c r="L85" i="14"/>
  <c r="E115" i="14"/>
  <c r="L100" i="14"/>
  <c r="R88" i="14"/>
  <c r="U86" i="14"/>
  <c r="G116" i="14"/>
  <c r="F116" i="14"/>
  <c r="D112" i="14"/>
  <c r="R82" i="14"/>
  <c r="R90" i="14"/>
  <c r="O128" i="14"/>
  <c r="V83" i="14"/>
  <c r="R89" i="14"/>
  <c r="O99" i="14"/>
  <c r="P99" i="14"/>
  <c r="Q99" i="14" s="1"/>
  <c r="D121" i="14"/>
  <c r="R83" i="14"/>
  <c r="D113" i="14"/>
  <c r="U125" i="14"/>
  <c r="G95" i="14"/>
  <c r="H83" i="14"/>
  <c r="O123" i="14"/>
  <c r="H85" i="14"/>
  <c r="H116" i="14"/>
  <c r="V86" i="14"/>
  <c r="R85" i="14"/>
  <c r="R92" i="14"/>
  <c r="D122" i="14"/>
  <c r="D116" i="14"/>
  <c r="R86" i="14"/>
  <c r="H117" i="14"/>
  <c r="R93" i="14"/>
  <c r="D123" i="14"/>
  <c r="V116" i="14"/>
  <c r="H86" i="14"/>
  <c r="V117" i="14"/>
  <c r="H87" i="14"/>
  <c r="V88" i="14"/>
  <c r="H118" i="14"/>
  <c r="V119" i="14"/>
  <c r="H89" i="14"/>
  <c r="H90" i="14"/>
  <c r="V120" i="14"/>
  <c r="H95" i="14"/>
  <c r="V84" i="14" l="1"/>
  <c r="G81" i="14"/>
  <c r="K81" i="14"/>
  <c r="P40" i="14"/>
  <c r="Q40" i="14" s="1"/>
  <c r="W70" i="14"/>
  <c r="X70" i="14" s="1"/>
  <c r="I40" i="14"/>
  <c r="J40" i="14" s="1"/>
  <c r="S97" i="14"/>
  <c r="I64" i="14"/>
  <c r="J64" i="14" s="1"/>
  <c r="W54" i="14"/>
  <c r="X54" i="14" s="1"/>
  <c r="P54" i="14"/>
  <c r="Q54" i="14" s="1"/>
  <c r="H71" i="14"/>
  <c r="M84" i="14"/>
  <c r="R41" i="14"/>
  <c r="P37" i="14"/>
  <c r="Q37" i="14" s="1"/>
  <c r="H41" i="14"/>
  <c r="D71" i="14"/>
  <c r="V41" i="14"/>
  <c r="I21" i="14"/>
  <c r="R111" i="14"/>
  <c r="W51" i="14"/>
  <c r="X51" i="14" s="1"/>
  <c r="N71" i="14"/>
  <c r="I37" i="14"/>
  <c r="J37" i="14" s="1"/>
  <c r="I34" i="14"/>
  <c r="J34" i="14" s="1"/>
  <c r="T71" i="14"/>
  <c r="L71" i="14"/>
  <c r="P67" i="14"/>
  <c r="Q67" i="14" s="1"/>
  <c r="I51" i="14"/>
  <c r="J51" i="14" s="1"/>
  <c r="D41" i="14"/>
  <c r="P24" i="14"/>
  <c r="Q24" i="14" s="1"/>
  <c r="W21" i="14"/>
  <c r="N41" i="14"/>
  <c r="W37" i="14"/>
  <c r="X37" i="14" s="1"/>
  <c r="H114" i="14"/>
  <c r="D114" i="14"/>
  <c r="I24" i="14"/>
  <c r="J24" i="14" s="1"/>
  <c r="I117" i="14"/>
  <c r="E139" i="14"/>
  <c r="V71" i="14"/>
  <c r="R71" i="14"/>
  <c r="W34" i="14"/>
  <c r="X34" i="14" s="1"/>
  <c r="M81" i="14"/>
  <c r="W64" i="14"/>
  <c r="X64" i="14" s="1"/>
  <c r="I85" i="14"/>
  <c r="L124" i="14"/>
  <c r="E150" i="14"/>
  <c r="T41" i="14"/>
  <c r="F41" i="14"/>
  <c r="G84" i="14"/>
  <c r="P64" i="14"/>
  <c r="Q64" i="14" s="1"/>
  <c r="P51" i="14"/>
  <c r="M71" i="14"/>
  <c r="X36" i="14"/>
  <c r="U41" i="14"/>
  <c r="G41" i="14"/>
  <c r="E84" i="14"/>
  <c r="P89" i="14"/>
  <c r="S114" i="14"/>
  <c r="G147" i="14"/>
  <c r="U71" i="14"/>
  <c r="G71" i="14"/>
  <c r="N81" i="14"/>
  <c r="W24" i="14"/>
  <c r="X24" i="14" s="1"/>
  <c r="F114" i="14"/>
  <c r="O41" i="14"/>
  <c r="K41" i="14"/>
  <c r="P70" i="14"/>
  <c r="Q70" i="14" s="1"/>
  <c r="W67" i="14"/>
  <c r="X67" i="14" s="1"/>
  <c r="T127" i="14"/>
  <c r="I67" i="14"/>
  <c r="J67" i="14" s="1"/>
  <c r="J65" i="14"/>
  <c r="I54" i="14"/>
  <c r="J54" i="14" s="1"/>
  <c r="O71" i="14"/>
  <c r="K71" i="14"/>
  <c r="X21" i="14"/>
  <c r="S41" i="14"/>
  <c r="J21" i="14"/>
  <c r="E41" i="14"/>
  <c r="I87" i="14"/>
  <c r="E145" i="14"/>
  <c r="F71" i="14"/>
  <c r="S71" i="14"/>
  <c r="E71" i="14"/>
  <c r="L41" i="14"/>
  <c r="P34" i="14"/>
  <c r="Q34" i="14" s="1"/>
  <c r="P21" i="14"/>
  <c r="M41" i="14"/>
  <c r="V122" i="14"/>
  <c r="J85" i="14"/>
  <c r="R94" i="14"/>
  <c r="D124" i="14"/>
  <c r="V125" i="14"/>
  <c r="J117" i="14"/>
  <c r="H146" i="14"/>
  <c r="D115" i="14"/>
  <c r="H92" i="14"/>
  <c r="H88" i="14"/>
  <c r="V118" i="14"/>
  <c r="H113" i="14"/>
  <c r="O129" i="14"/>
  <c r="P90" i="14"/>
  <c r="O125" i="14"/>
  <c r="T98" i="14"/>
  <c r="K117" i="14"/>
  <c r="R87" i="14"/>
  <c r="G145" i="14"/>
  <c r="K118" i="14"/>
  <c r="P96" i="14"/>
  <c r="G146" i="14"/>
  <c r="U123" i="14"/>
  <c r="O116" i="14"/>
  <c r="F98" i="14"/>
  <c r="T128" i="14"/>
  <c r="U79" i="14"/>
  <c r="E92" i="14"/>
  <c r="S122" i="14"/>
  <c r="M122" i="14"/>
  <c r="F92" i="14"/>
  <c r="E121" i="14"/>
  <c r="L91" i="14"/>
  <c r="O94" i="14"/>
  <c r="L80" i="14"/>
  <c r="D118" i="14"/>
  <c r="F109" i="14"/>
  <c r="R126" i="14"/>
  <c r="E128" i="14"/>
  <c r="E158" i="14"/>
  <c r="E127" i="14"/>
  <c r="L120" i="14"/>
  <c r="F126" i="14"/>
  <c r="L84" i="14"/>
  <c r="F96" i="14"/>
  <c r="M126" i="14"/>
  <c r="K95" i="14"/>
  <c r="K91" i="14"/>
  <c r="F118" i="14"/>
  <c r="M91" i="14"/>
  <c r="F121" i="14"/>
  <c r="M92" i="14"/>
  <c r="F122" i="14"/>
  <c r="U111" i="14"/>
  <c r="U80" i="14"/>
  <c r="G110" i="14"/>
  <c r="R113" i="14"/>
  <c r="T100" i="14"/>
  <c r="S129" i="14"/>
  <c r="E99" i="14"/>
  <c r="S110" i="14"/>
  <c r="K79" i="14"/>
  <c r="N125" i="14"/>
  <c r="N119" i="14"/>
  <c r="N121" i="14"/>
  <c r="E82" i="14"/>
  <c r="D83" i="14"/>
  <c r="F148" i="14"/>
  <c r="N109" i="14"/>
  <c r="O109" i="14"/>
  <c r="G119" i="14"/>
  <c r="U89" i="14"/>
  <c r="O95" i="14"/>
  <c r="F119" i="14"/>
  <c r="K120" i="14"/>
  <c r="R120" i="14"/>
  <c r="T120" i="14"/>
  <c r="F90" i="14"/>
  <c r="F150" i="14" s="1"/>
  <c r="O93" i="14"/>
  <c r="V109" i="14"/>
  <c r="I80" i="14"/>
  <c r="E149" i="14"/>
  <c r="L111" i="14"/>
  <c r="R121" i="14"/>
  <c r="F115" i="14"/>
  <c r="K86" i="14"/>
  <c r="U120" i="14"/>
  <c r="E81" i="14"/>
  <c r="N126" i="14"/>
  <c r="K124" i="14"/>
  <c r="L118" i="14"/>
  <c r="E88" i="14"/>
  <c r="S94" i="14"/>
  <c r="L121" i="14"/>
  <c r="O87" i="14"/>
  <c r="T87" i="14"/>
  <c r="U88" i="14"/>
  <c r="O126" i="14"/>
  <c r="K119" i="14"/>
  <c r="V79" i="14"/>
  <c r="S80" i="14"/>
  <c r="E125" i="14"/>
  <c r="S95" i="14"/>
  <c r="D110" i="14"/>
  <c r="U91" i="14"/>
  <c r="I41" i="14" l="1"/>
  <c r="I71" i="14"/>
  <c r="J71" i="14" s="1"/>
  <c r="W71" i="14"/>
  <c r="X71" i="14" s="1"/>
  <c r="J87" i="14"/>
  <c r="P41" i="14"/>
  <c r="Q41" i="14" s="1"/>
  <c r="Q21" i="14"/>
  <c r="W41" i="14"/>
  <c r="X41" i="14" s="1"/>
  <c r="Q89" i="14"/>
  <c r="J41" i="14"/>
  <c r="P71" i="14"/>
  <c r="Q71" i="14" s="1"/>
  <c r="Q51" i="14"/>
  <c r="F123" i="14"/>
  <c r="T93" i="14"/>
  <c r="F82" i="14"/>
  <c r="I82" i="14" s="1"/>
  <c r="O112" i="14"/>
  <c r="H82" i="14"/>
  <c r="E86" i="14"/>
  <c r="T117" i="14"/>
  <c r="M87" i="14"/>
  <c r="M110" i="14"/>
  <c r="T80" i="14"/>
  <c r="N123" i="14"/>
  <c r="G93" i="14"/>
  <c r="D143" i="14"/>
  <c r="N84" i="14"/>
  <c r="U114" i="14"/>
  <c r="H91" i="14"/>
  <c r="E140" i="14"/>
  <c r="H115" i="14"/>
  <c r="I115" i="14" s="1"/>
  <c r="V85" i="14"/>
  <c r="S86" i="14"/>
  <c r="E116" i="14"/>
  <c r="O110" i="14"/>
  <c r="V80" i="14"/>
  <c r="O98" i="14"/>
  <c r="O80" i="14"/>
  <c r="H110" i="14"/>
  <c r="M86" i="14"/>
  <c r="T116" i="14"/>
  <c r="E100" i="14"/>
  <c r="S130" i="14"/>
  <c r="M85" i="14"/>
  <c r="T115" i="14"/>
  <c r="D120" i="14"/>
  <c r="K90" i="14"/>
  <c r="W120" i="14"/>
  <c r="D80" i="14"/>
  <c r="K109" i="14"/>
  <c r="D79" i="14"/>
  <c r="D139" i="14" s="1"/>
  <c r="H81" i="14"/>
  <c r="P109" i="14"/>
  <c r="W110" i="14"/>
  <c r="E159" i="14"/>
  <c r="M95" i="14"/>
  <c r="F125" i="14"/>
  <c r="F91" i="14"/>
  <c r="F151" i="14" s="1"/>
  <c r="T121" i="14"/>
  <c r="F97" i="14"/>
  <c r="E130" i="14"/>
  <c r="S100" i="14"/>
  <c r="F94" i="14"/>
  <c r="M124" i="14"/>
  <c r="E152" i="14"/>
  <c r="I92" i="14"/>
  <c r="Q90" i="14"/>
  <c r="O130" i="14"/>
  <c r="H148" i="14"/>
  <c r="D125" i="14"/>
  <c r="R95" i="14"/>
  <c r="H119" i="14"/>
  <c r="I119" i="14" s="1"/>
  <c r="V89" i="14"/>
  <c r="E112" i="14"/>
  <c r="S126" i="14"/>
  <c r="E96" i="14"/>
  <c r="T113" i="14"/>
  <c r="F83" i="14"/>
  <c r="H109" i="14"/>
  <c r="I109" i="14" s="1"/>
  <c r="K85" i="14"/>
  <c r="K121" i="14"/>
  <c r="R91" i="14"/>
  <c r="L125" i="14"/>
  <c r="L93" i="14"/>
  <c r="E123" i="14"/>
  <c r="T109" i="14"/>
  <c r="F79" i="14"/>
  <c r="N127" i="14"/>
  <c r="G140" i="14"/>
  <c r="F152" i="14"/>
  <c r="R115" i="14"/>
  <c r="I113" i="14"/>
  <c r="W118" i="14"/>
  <c r="H93" i="14"/>
  <c r="V123" i="14"/>
  <c r="N97" i="14"/>
  <c r="F111" i="14"/>
  <c r="O91" i="14"/>
  <c r="V121" i="14"/>
  <c r="D96" i="14"/>
  <c r="K126" i="14"/>
  <c r="G118" i="14"/>
  <c r="N88" i="14"/>
  <c r="K93" i="14"/>
  <c r="S117" i="14"/>
  <c r="L87" i="14"/>
  <c r="K110" i="14"/>
  <c r="R80" i="14"/>
  <c r="K99" i="14"/>
  <c r="D129" i="14"/>
  <c r="F86" i="14"/>
  <c r="M116" i="14"/>
  <c r="S116" i="14"/>
  <c r="S81" i="14"/>
  <c r="T119" i="14"/>
  <c r="F89" i="14"/>
  <c r="E118" i="14"/>
  <c r="L88" i="14"/>
  <c r="U122" i="14"/>
  <c r="N92" i="14"/>
  <c r="P92" i="14" s="1"/>
  <c r="M119" i="14"/>
  <c r="T89" i="14"/>
  <c r="O117" i="14"/>
  <c r="V87" i="14"/>
  <c r="O121" i="14"/>
  <c r="I88" i="14"/>
  <c r="M115" i="14"/>
  <c r="T85" i="14"/>
  <c r="J80" i="14"/>
  <c r="T82" i="14"/>
  <c r="M112" i="14"/>
  <c r="M98" i="14"/>
  <c r="F128" i="14"/>
  <c r="O97" i="14"/>
  <c r="K97" i="14"/>
  <c r="S111" i="14"/>
  <c r="L81" i="14"/>
  <c r="E111" i="14"/>
  <c r="R129" i="14"/>
  <c r="P126" i="14"/>
  <c r="G111" i="14"/>
  <c r="Q96" i="14"/>
  <c r="V126" i="14"/>
  <c r="T97" i="14"/>
  <c r="M127" i="14"/>
  <c r="S83" i="14"/>
  <c r="L113" i="14"/>
  <c r="G151" i="14"/>
  <c r="S82" i="14"/>
  <c r="L112" i="14"/>
  <c r="T123" i="14"/>
  <c r="M93" i="14"/>
  <c r="N128" i="14"/>
  <c r="W88" i="14"/>
  <c r="N120" i="14"/>
  <c r="U90" i="14"/>
  <c r="P118" i="14"/>
  <c r="G112" i="14"/>
  <c r="U82" i="14"/>
  <c r="R112" i="14"/>
  <c r="K82" i="14"/>
  <c r="O79" i="14"/>
  <c r="D99" i="14"/>
  <c r="K129" i="14"/>
  <c r="I90" i="14"/>
  <c r="G149" i="14"/>
  <c r="N111" i="14"/>
  <c r="U81" i="14"/>
  <c r="R84" i="14"/>
  <c r="K114" i="14"/>
  <c r="D84" i="14"/>
  <c r="I110" i="14"/>
  <c r="M129" i="14"/>
  <c r="F99" i="14"/>
  <c r="H96" i="14"/>
  <c r="K89" i="14"/>
  <c r="D119" i="14"/>
  <c r="D127" i="14"/>
  <c r="F156" i="14"/>
  <c r="E151" i="14"/>
  <c r="P91" i="14"/>
  <c r="G139" i="14"/>
  <c r="W79" i="14"/>
  <c r="T130" i="14"/>
  <c r="O122" i="14"/>
  <c r="D126" i="14"/>
  <c r="R96" i="14"/>
  <c r="P120" i="14" l="1"/>
  <c r="F159" i="14"/>
  <c r="Q118" i="14"/>
  <c r="F153" i="14"/>
  <c r="P112" i="14"/>
  <c r="J109" i="14"/>
  <c r="Q126" i="14"/>
  <c r="P119" i="14"/>
  <c r="X118" i="14"/>
  <c r="J113" i="14"/>
  <c r="E124" i="14"/>
  <c r="L94" i="14"/>
  <c r="L101" i="14" s="1"/>
  <c r="I112" i="14"/>
  <c r="H149" i="14"/>
  <c r="D150" i="14"/>
  <c r="F145" i="14"/>
  <c r="H140" i="14"/>
  <c r="I116" i="14"/>
  <c r="P80" i="14"/>
  <c r="T81" i="14"/>
  <c r="M111" i="14"/>
  <c r="F147" i="14"/>
  <c r="O114" i="14"/>
  <c r="H84" i="14"/>
  <c r="F84" i="14"/>
  <c r="V127" i="14"/>
  <c r="H97" i="14"/>
  <c r="O127" i="14"/>
  <c r="P129" i="14"/>
  <c r="X88" i="14"/>
  <c r="N130" i="14"/>
  <c r="W80" i="14"/>
  <c r="V129" i="14"/>
  <c r="H99" i="14"/>
  <c r="E141" i="14"/>
  <c r="J119" i="14"/>
  <c r="F142" i="14"/>
  <c r="J88" i="14"/>
  <c r="I118" i="14"/>
  <c r="E97" i="14"/>
  <c r="S125" i="14"/>
  <c r="P116" i="14"/>
  <c r="D159" i="14"/>
  <c r="P87" i="14"/>
  <c r="E147" i="14"/>
  <c r="G148" i="14"/>
  <c r="Q92" i="14"/>
  <c r="W109" i="14"/>
  <c r="L127" i="14"/>
  <c r="E95" i="14"/>
  <c r="D92" i="14"/>
  <c r="R122" i="14"/>
  <c r="T114" i="14"/>
  <c r="D151" i="14"/>
  <c r="W121" i="14"/>
  <c r="X110" i="14"/>
  <c r="D81" i="14"/>
  <c r="H147" i="14"/>
  <c r="E146" i="14"/>
  <c r="W86" i="14"/>
  <c r="P123" i="14"/>
  <c r="G141" i="14"/>
  <c r="U84" i="14"/>
  <c r="G114" i="14"/>
  <c r="J115" i="14"/>
  <c r="O111" i="14"/>
  <c r="V81" i="14"/>
  <c r="P113" i="14"/>
  <c r="F130" i="14"/>
  <c r="M100" i="14"/>
  <c r="W119" i="14"/>
  <c r="D140" i="14"/>
  <c r="K94" i="14"/>
  <c r="T94" i="14"/>
  <c r="F124" i="14"/>
  <c r="D85" i="14"/>
  <c r="D145" i="14" s="1"/>
  <c r="I79" i="14"/>
  <c r="F139" i="14"/>
  <c r="V128" i="14"/>
  <c r="H98" i="14"/>
  <c r="E160" i="14"/>
  <c r="H94" i="14"/>
  <c r="V124" i="14"/>
  <c r="Q91" i="14"/>
  <c r="F100" i="14"/>
  <c r="M130" i="14"/>
  <c r="J90" i="14"/>
  <c r="K130" i="14"/>
  <c r="D100" i="14"/>
  <c r="H139" i="14"/>
  <c r="P79" i="14"/>
  <c r="K84" i="14"/>
  <c r="R114" i="14"/>
  <c r="G150" i="14"/>
  <c r="P128" i="14"/>
  <c r="S84" i="14"/>
  <c r="S101" i="14" s="1"/>
  <c r="L114" i="14"/>
  <c r="E143" i="14"/>
  <c r="W83" i="14"/>
  <c r="W85" i="14"/>
  <c r="F149" i="14"/>
  <c r="W89" i="14"/>
  <c r="N94" i="14"/>
  <c r="N101" i="14" s="1"/>
  <c r="U124" i="14"/>
  <c r="W117" i="14"/>
  <c r="K127" i="14"/>
  <c r="F81" i="14"/>
  <c r="T111" i="14"/>
  <c r="W111" i="14" s="1"/>
  <c r="O81" i="14"/>
  <c r="H111" i="14"/>
  <c r="I111" i="14" s="1"/>
  <c r="F143" i="14"/>
  <c r="I83" i="14"/>
  <c r="E156" i="14"/>
  <c r="E114" i="14"/>
  <c r="R97" i="14"/>
  <c r="J92" i="14"/>
  <c r="I91" i="14"/>
  <c r="F155" i="14"/>
  <c r="P95" i="14"/>
  <c r="Q109" i="14"/>
  <c r="X120" i="14"/>
  <c r="O100" i="14"/>
  <c r="N124" i="14"/>
  <c r="G94" i="14"/>
  <c r="P110" i="14"/>
  <c r="W87" i="14"/>
  <c r="I86" i="14"/>
  <c r="O82" i="14"/>
  <c r="V112" i="14"/>
  <c r="D156" i="14"/>
  <c r="O124" i="14"/>
  <c r="X79" i="14"/>
  <c r="J110" i="14"/>
  <c r="J82" i="14"/>
  <c r="D142" i="14"/>
  <c r="G142" i="14"/>
  <c r="M94" i="14"/>
  <c r="T124" i="14"/>
  <c r="W82" i="14"/>
  <c r="E142" i="14"/>
  <c r="S123" i="14"/>
  <c r="E93" i="14"/>
  <c r="R130" i="14"/>
  <c r="D111" i="14"/>
  <c r="F158" i="14"/>
  <c r="P98" i="14"/>
  <c r="T84" i="14"/>
  <c r="M114" i="14"/>
  <c r="P115" i="14"/>
  <c r="P117" i="14"/>
  <c r="P88" i="14"/>
  <c r="E148" i="14"/>
  <c r="I89" i="14"/>
  <c r="W116" i="14"/>
  <c r="U92" i="14"/>
  <c r="G122" i="14"/>
  <c r="K100" i="14"/>
  <c r="D130" i="14"/>
  <c r="K111" i="14"/>
  <c r="R81" i="14"/>
  <c r="P122" i="14"/>
  <c r="P93" i="14"/>
  <c r="E153" i="14"/>
  <c r="P125" i="14"/>
  <c r="U126" i="14"/>
  <c r="G96" i="14"/>
  <c r="I96" i="14" s="1"/>
  <c r="F127" i="14"/>
  <c r="M97" i="14"/>
  <c r="P121" i="14"/>
  <c r="F146" i="14"/>
  <c r="P86" i="14"/>
  <c r="W122" i="14"/>
  <c r="F140" i="14"/>
  <c r="G144" i="14" l="1"/>
  <c r="W126" i="14"/>
  <c r="Q120" i="14"/>
  <c r="E157" i="14"/>
  <c r="G124" i="14"/>
  <c r="U94" i="14"/>
  <c r="J111" i="14"/>
  <c r="Q121" i="14"/>
  <c r="G97" i="14"/>
  <c r="U127" i="14"/>
  <c r="Q125" i="14"/>
  <c r="X111" i="14"/>
  <c r="J86" i="14"/>
  <c r="J83" i="14"/>
  <c r="D94" i="14"/>
  <c r="D154" i="14" s="1"/>
  <c r="I140" i="14"/>
  <c r="O83" i="14"/>
  <c r="V113" i="14"/>
  <c r="Q93" i="14"/>
  <c r="J89" i="14"/>
  <c r="Q88" i="14"/>
  <c r="Q115" i="14"/>
  <c r="Q98" i="14"/>
  <c r="S124" i="14"/>
  <c r="E94" i="14"/>
  <c r="W112" i="14"/>
  <c r="X87" i="14"/>
  <c r="J91" i="14"/>
  <c r="H141" i="14"/>
  <c r="T131" i="14"/>
  <c r="F131" i="14"/>
  <c r="G154" i="14"/>
  <c r="Q128" i="14"/>
  <c r="P130" i="14"/>
  <c r="Q123" i="14"/>
  <c r="I146" i="14"/>
  <c r="X121" i="14"/>
  <c r="I95" i="14"/>
  <c r="E155" i="14"/>
  <c r="Q87" i="14"/>
  <c r="Q116" i="14"/>
  <c r="W125" i="14"/>
  <c r="X80" i="14"/>
  <c r="O85" i="14"/>
  <c r="V115" i="14"/>
  <c r="X116" i="14"/>
  <c r="D131" i="14"/>
  <c r="Q110" i="14"/>
  <c r="J96" i="14"/>
  <c r="F101" i="14"/>
  <c r="I81" i="14"/>
  <c r="Q79" i="14"/>
  <c r="H100" i="14"/>
  <c r="V130" i="14"/>
  <c r="X119" i="14"/>
  <c r="S127" i="14"/>
  <c r="G123" i="14"/>
  <c r="U93" i="14"/>
  <c r="Q80" i="14"/>
  <c r="J116" i="14"/>
  <c r="Q112" i="14"/>
  <c r="Q86" i="14"/>
  <c r="Q122" i="14"/>
  <c r="D141" i="14"/>
  <c r="R101" i="14"/>
  <c r="D160" i="14"/>
  <c r="G152" i="14"/>
  <c r="Q117" i="14"/>
  <c r="I93" i="14"/>
  <c r="F154" i="14"/>
  <c r="M101" i="14"/>
  <c r="P124" i="14"/>
  <c r="X117" i="14"/>
  <c r="X89" i="14"/>
  <c r="U128" i="14"/>
  <c r="G98" i="14"/>
  <c r="X83" i="14"/>
  <c r="D144" i="14"/>
  <c r="K101" i="14"/>
  <c r="J79" i="14"/>
  <c r="R124" i="14"/>
  <c r="Q113" i="14"/>
  <c r="R116" i="14"/>
  <c r="D86" i="14"/>
  <c r="D152" i="14"/>
  <c r="D93" i="14"/>
  <c r="R123" i="14"/>
  <c r="J118" i="14"/>
  <c r="P81" i="14"/>
  <c r="N131" i="14"/>
  <c r="I84" i="14"/>
  <c r="M131" i="14"/>
  <c r="P111" i="14"/>
  <c r="J112" i="14"/>
  <c r="X126" i="14"/>
  <c r="F144" i="14"/>
  <c r="H142" i="14"/>
  <c r="P82" i="14"/>
  <c r="Q95" i="14"/>
  <c r="R125" i="14"/>
  <c r="D95" i="14"/>
  <c r="I139" i="14"/>
  <c r="F160" i="14"/>
  <c r="P100" i="14"/>
  <c r="O131" i="14"/>
  <c r="P127" i="14"/>
  <c r="X109" i="14"/>
  <c r="Q129" i="14"/>
  <c r="X122" i="14"/>
  <c r="F157" i="14"/>
  <c r="P97" i="14"/>
  <c r="K131" i="14"/>
  <c r="I148" i="14"/>
  <c r="U129" i="14"/>
  <c r="G99" i="14"/>
  <c r="W123" i="14"/>
  <c r="X82" i="14"/>
  <c r="I114" i="14"/>
  <c r="I149" i="14"/>
  <c r="X85" i="14"/>
  <c r="E131" i="14"/>
  <c r="P114" i="14"/>
  <c r="L131" i="14"/>
  <c r="W84" i="14"/>
  <c r="E144" i="14"/>
  <c r="H120" i="14"/>
  <c r="V90" i="14"/>
  <c r="X86" i="14"/>
  <c r="I147" i="14"/>
  <c r="W81" i="14"/>
  <c r="T101" i="14"/>
  <c r="F141" i="14"/>
  <c r="H101" i="14"/>
  <c r="E154" i="14"/>
  <c r="P94" i="14"/>
  <c r="Q119" i="14"/>
  <c r="I141" i="14" l="1"/>
  <c r="J141" i="14" s="1"/>
  <c r="I120" i="14"/>
  <c r="W129" i="14"/>
  <c r="J84" i="14"/>
  <c r="W128" i="14"/>
  <c r="Q124" i="14"/>
  <c r="J93" i="14"/>
  <c r="J146" i="14"/>
  <c r="U95" i="14"/>
  <c r="G125" i="14"/>
  <c r="Q94" i="14"/>
  <c r="X123" i="14"/>
  <c r="Q127" i="14"/>
  <c r="Q82" i="14"/>
  <c r="J149" i="14"/>
  <c r="J148" i="14"/>
  <c r="J139" i="14"/>
  <c r="R127" i="14"/>
  <c r="D97" i="14"/>
  <c r="Q111" i="14"/>
  <c r="P131" i="14"/>
  <c r="D153" i="14"/>
  <c r="D146" i="14"/>
  <c r="G153" i="14"/>
  <c r="W127" i="14"/>
  <c r="Q130" i="14"/>
  <c r="X112" i="14"/>
  <c r="I94" i="14"/>
  <c r="E101" i="14"/>
  <c r="W124" i="14"/>
  <c r="S131" i="14"/>
  <c r="W113" i="14"/>
  <c r="J140" i="14"/>
  <c r="H150" i="14"/>
  <c r="W90" i="14"/>
  <c r="J114" i="14"/>
  <c r="G159" i="14"/>
  <c r="I99" i="14"/>
  <c r="I98" i="14"/>
  <c r="H145" i="14"/>
  <c r="P85" i="14"/>
  <c r="X125" i="14"/>
  <c r="J95" i="14"/>
  <c r="F161" i="14"/>
  <c r="V91" i="14"/>
  <c r="H121" i="14"/>
  <c r="E161" i="14"/>
  <c r="X81" i="14"/>
  <c r="J147" i="14"/>
  <c r="X84" i="14"/>
  <c r="Q114" i="14"/>
  <c r="O84" i="14"/>
  <c r="V114" i="14"/>
  <c r="Q97" i="14"/>
  <c r="Q100" i="14"/>
  <c r="D155" i="14"/>
  <c r="Q81" i="14"/>
  <c r="U130" i="14"/>
  <c r="G100" i="14"/>
  <c r="J81" i="14"/>
  <c r="W115" i="14"/>
  <c r="D87" i="14"/>
  <c r="R117" i="14"/>
  <c r="H143" i="14"/>
  <c r="P83" i="14"/>
  <c r="I142" i="14"/>
  <c r="I97" i="14"/>
  <c r="I150" i="14" l="1"/>
  <c r="X124" i="14"/>
  <c r="Q131" i="14"/>
  <c r="W130" i="14"/>
  <c r="U131" i="14"/>
  <c r="U96" i="14"/>
  <c r="G126" i="14"/>
  <c r="H144" i="14"/>
  <c r="P84" i="14"/>
  <c r="O101" i="14"/>
  <c r="W91" i="14"/>
  <c r="H151" i="14"/>
  <c r="J98" i="14"/>
  <c r="X113" i="14"/>
  <c r="X127" i="14"/>
  <c r="J99" i="14"/>
  <c r="J97" i="14"/>
  <c r="R118" i="14"/>
  <c r="D88" i="14"/>
  <c r="Q83" i="14"/>
  <c r="I121" i="14"/>
  <c r="Q85" i="14"/>
  <c r="X128" i="14"/>
  <c r="X129" i="14"/>
  <c r="J120" i="14"/>
  <c r="J142" i="14"/>
  <c r="I143" i="14"/>
  <c r="D147" i="14"/>
  <c r="H122" i="14"/>
  <c r="V92" i="14"/>
  <c r="X115" i="14"/>
  <c r="I100" i="14"/>
  <c r="I101" i="14" s="1"/>
  <c r="G101" i="14"/>
  <c r="V131" i="14"/>
  <c r="W114" i="14"/>
  <c r="R119" i="14"/>
  <c r="D89" i="14"/>
  <c r="I145" i="14"/>
  <c r="X90" i="14"/>
  <c r="J94" i="14"/>
  <c r="D157" i="14"/>
  <c r="G128" i="14"/>
  <c r="U98" i="14"/>
  <c r="G155" i="14"/>
  <c r="R131" i="14" l="1"/>
  <c r="D101" i="14"/>
  <c r="J101" i="14"/>
  <c r="X91" i="14"/>
  <c r="H152" i="14"/>
  <c r="W92" i="14"/>
  <c r="J121" i="14"/>
  <c r="V93" i="14"/>
  <c r="H123" i="14"/>
  <c r="I144" i="14"/>
  <c r="G156" i="14"/>
  <c r="G158" i="14"/>
  <c r="J143" i="14"/>
  <c r="Q84" i="14"/>
  <c r="P101" i="14"/>
  <c r="G130" i="14"/>
  <c r="U100" i="14"/>
  <c r="D149" i="14"/>
  <c r="X114" i="14"/>
  <c r="W131" i="14"/>
  <c r="J100" i="14"/>
  <c r="H124" i="14"/>
  <c r="V94" i="14"/>
  <c r="G127" i="14"/>
  <c r="U97" i="14"/>
  <c r="J150" i="14"/>
  <c r="J145" i="14"/>
  <c r="I122" i="14"/>
  <c r="D148" i="14"/>
  <c r="I151" i="14"/>
  <c r="X130" i="14"/>
  <c r="G157" i="14" l="1"/>
  <c r="U101" i="14"/>
  <c r="X131" i="14"/>
  <c r="D161" i="14"/>
  <c r="J144" i="14"/>
  <c r="I152" i="14"/>
  <c r="I123" i="14"/>
  <c r="X92" i="14"/>
  <c r="J151" i="14"/>
  <c r="H154" i="14"/>
  <c r="W94" i="14"/>
  <c r="Q101" i="14"/>
  <c r="H153" i="14"/>
  <c r="W93" i="14"/>
  <c r="I124" i="14"/>
  <c r="J122" i="14"/>
  <c r="H125" i="14"/>
  <c r="V95" i="14"/>
  <c r="G131" i="14"/>
  <c r="G160" i="14"/>
  <c r="V97" i="14" l="1"/>
  <c r="H127" i="14"/>
  <c r="H155" i="14"/>
  <c r="W95" i="14"/>
  <c r="X93" i="14"/>
  <c r="I154" i="14"/>
  <c r="J123" i="14"/>
  <c r="G161" i="14"/>
  <c r="V96" i="14"/>
  <c r="H126" i="14"/>
  <c r="X94" i="14"/>
  <c r="I125" i="14"/>
  <c r="J124" i="14"/>
  <c r="I153" i="14"/>
  <c r="J152" i="14"/>
  <c r="J153" i="14" l="1"/>
  <c r="I126" i="14"/>
  <c r="J125" i="14"/>
  <c r="I127" i="14"/>
  <c r="H156" i="14"/>
  <c r="W96" i="14"/>
  <c r="J154" i="14"/>
  <c r="X95" i="14"/>
  <c r="H157" i="14"/>
  <c r="W97" i="14"/>
  <c r="H129" i="14"/>
  <c r="V99" i="14"/>
  <c r="V98" i="14"/>
  <c r="H128" i="14"/>
  <c r="I155" i="14"/>
  <c r="I128" i="14" l="1"/>
  <c r="I157" i="14"/>
  <c r="I129" i="14"/>
  <c r="V100" i="14"/>
  <c r="H130" i="14"/>
  <c r="X96" i="14"/>
  <c r="J127" i="14"/>
  <c r="J155" i="14"/>
  <c r="W99" i="14"/>
  <c r="H159" i="14"/>
  <c r="H158" i="14"/>
  <c r="W98" i="14"/>
  <c r="I156" i="14"/>
  <c r="X97" i="14"/>
  <c r="J126" i="14"/>
  <c r="J129" i="14" l="1"/>
  <c r="X99" i="14"/>
  <c r="J128" i="14"/>
  <c r="J156" i="14"/>
  <c r="X98" i="14"/>
  <c r="I130" i="14"/>
  <c r="H131" i="14"/>
  <c r="I158" i="14"/>
  <c r="I159" i="14"/>
  <c r="H160" i="14"/>
  <c r="W100" i="14"/>
  <c r="V101" i="14"/>
  <c r="J157" i="14"/>
  <c r="J130" i="14" l="1"/>
  <c r="I131" i="14"/>
  <c r="I160" i="14"/>
  <c r="H161" i="14"/>
  <c r="X100" i="14"/>
  <c r="W101" i="14"/>
  <c r="J158" i="14"/>
  <c r="J159" i="14"/>
  <c r="J131" i="14" l="1"/>
  <c r="J160" i="14"/>
  <c r="I161" i="14"/>
  <c r="X101" i="14"/>
  <c r="J161" i="14" l="1"/>
</calcChain>
</file>

<file path=xl/sharedStrings.xml><?xml version="1.0" encoding="utf-8"?>
<sst xmlns="http://schemas.openxmlformats.org/spreadsheetml/2006/main" count="243" uniqueCount="47">
  <si>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</si>
  <si>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</si>
  <si>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</si>
  <si>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</si>
  <si>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</si>
  <si>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</si>
  <si>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</si>
  <si>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</si>
  <si>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</si>
  <si>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</si>
  <si>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</si>
  <si>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</si>
  <si>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</si>
  <si>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</si>
  <si>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</si>
  <si>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</si>
  <si>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</si>
  <si>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</si>
  <si>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流　入　②</t>
    <rPh sb="0" eb="1">
      <t>リュウ</t>
    </rPh>
    <rPh sb="2" eb="3">
      <t>イリ</t>
    </rPh>
    <phoneticPr fontId="6"/>
  </si>
  <si>
    <t>流　出　②</t>
    <rPh sb="0" eb="1">
      <t>リュウ</t>
    </rPh>
    <phoneticPr fontId="6"/>
  </si>
  <si>
    <t>流　入　①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</si>
  <si>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</si>
  <si>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②　→　①</t>
    <phoneticPr fontId="6"/>
  </si>
  <si>
    <t>①　→　②</t>
    <phoneticPr fontId="6"/>
  </si>
  <si>
    <t>バス</t>
    <phoneticPr fontId="6"/>
  </si>
  <si>
    <t>調査方向</t>
    <phoneticPr fontId="6"/>
  </si>
  <si>
    <t>～</t>
    <phoneticPr fontId="6"/>
  </si>
  <si>
    <t>１時間計</t>
    <phoneticPr fontId="6"/>
  </si>
  <si>
    <t>１２時間計</t>
    <phoneticPr fontId="6"/>
  </si>
  <si>
    <t>①　→　④</t>
  </si>
  <si>
    <t>②　→　④</t>
  </si>
  <si>
    <t>④　→　①</t>
  </si>
  <si>
    <t>④　→　②</t>
  </si>
  <si>
    <t>流　入　④</t>
    <rPh sb="0" eb="1">
      <t>リュウ</t>
    </rPh>
    <rPh sb="2" eb="3">
      <t>イリ</t>
    </rPh>
    <phoneticPr fontId="6"/>
  </si>
  <si>
    <t>流　出　④</t>
    <rPh sb="0" eb="1">
      <t>リュウ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</si>
  <si>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</si>
  <si>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</si>
  <si>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</si>
  <si>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</si>
  <si>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</si>
  <si>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</si>
  <si>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</si>
  <si>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</si>
  <si>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</si>
  <si>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地点：太-20　　八本松二丁目交差点</t>
    <phoneticPr fontId="6"/>
  </si>
  <si>
    <t>調査年月日：平成２９年１０月１２日（木）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</si>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</sst>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224">
    <xf numFmtId="0" fontId="0" fillId="0" borderId="0" xfId="0"/>
    <xf numFmtId="0" fontId="1" fillId="0" borderId="0" xfId="42" applyFont="1" applyAlignment="1">
      <alignment vertical="center"/>
    </xf>
    <xf numFmtId="0" fontId="3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1" fillId="0" borderId="0" xfId="42" applyFont="1" applyAlignment="1">
      <alignment horizontal="right" vertical="center"/>
    </xf>
    <xf numFmtId="0" fontId="5" fillId="0" borderId="0" xfId="42" applyFont="1" applyAlignment="1">
      <alignment vertical="center"/>
    </xf>
    <xf numFmtId="0" fontId="4" fillId="0" borderId="0" xfId="42" applyFont="1" applyAlignment="1">
      <alignment horizontal="right" vertical="center"/>
    </xf>
    <xf numFmtId="0" fontId="4" fillId="0" borderId="10" xfId="41" applyNumberFormat="1" applyFont="1" applyBorder="1" applyAlignment="1">
      <alignment horizontal="centerContinuous" vertical="center"/>
    </xf>
    <xf numFmtId="3" fontId="4" fillId="0" borderId="11" xfId="41" applyNumberFormat="1" applyFont="1" applyBorder="1" applyAlignment="1">
      <alignment horizontal="centerContinuous" vertical="center"/>
    </xf>
    <xf numFmtId="3" fontId="7" fillId="0" borderId="11" xfId="41" applyNumberFormat="1" applyFont="1" applyBorder="1" applyAlignment="1">
      <alignment horizontal="centerContinuous" vertical="center"/>
    </xf>
    <xf numFmtId="3" fontId="4" fillId="0" borderId="10" xfId="41" applyNumberFormat="1" applyFont="1" applyBorder="1" applyAlignment="1">
      <alignment vertical="center"/>
    </xf>
    <xf numFmtId="0" fontId="4" fillId="0" borderId="12" xfId="41" applyFont="1" applyBorder="1" applyAlignment="1">
      <alignment vertical="center"/>
    </xf>
    <xf numFmtId="3" fontId="4" fillId="0" borderId="13" xfId="41" applyNumberFormat="1" applyFont="1" applyBorder="1" applyAlignment="1">
      <alignment vertical="center"/>
    </xf>
    <xf numFmtId="0" fontId="4" fillId="0" borderId="14" xfId="41" applyFont="1" applyBorder="1" applyAlignment="1">
      <alignment vertical="center"/>
    </xf>
    <xf numFmtId="3" fontId="7" fillId="0" borderId="0" xfId="41" applyNumberFormat="1" applyFont="1" applyAlignment="1">
      <alignment vertical="center"/>
    </xf>
    <xf numFmtId="0" fontId="8" fillId="0" borderId="15" xfId="41" applyNumberFormat="1" applyFont="1" applyBorder="1" applyAlignment="1">
      <alignment vertical="center"/>
    </xf>
    <xf numFmtId="0" fontId="8" fillId="0" borderId="16" xfId="41" applyNumberFormat="1" applyFont="1" applyBorder="1" applyAlignment="1">
      <alignment vertical="center"/>
    </xf>
    <xf numFmtId="0" fontId="8" fillId="0" borderId="17" xfId="41" applyNumberFormat="1" applyFont="1" applyBorder="1" applyAlignment="1">
      <alignment horizontal="right" vertical="center"/>
    </xf>
    <xf numFmtId="3" fontId="9" fillId="0" borderId="0" xfId="41" applyNumberFormat="1" applyFont="1" applyAlignment="1">
      <alignment vertical="center"/>
    </xf>
    <xf numFmtId="0" fontId="8" fillId="0" borderId="18" xfId="41" applyNumberFormat="1" applyFont="1" applyBorder="1" applyAlignment="1">
      <alignment vertical="center"/>
    </xf>
    <xf numFmtId="0" fontId="8" fillId="0" borderId="19" xfId="41" applyNumberFormat="1" applyFont="1" applyBorder="1" applyAlignment="1">
      <alignment vertical="center"/>
    </xf>
    <xf numFmtId="0" fontId="8" fillId="0" borderId="20" xfId="41" applyNumberFormat="1" applyFont="1" applyBorder="1" applyAlignment="1">
      <alignment vertical="center"/>
    </xf>
    <xf numFmtId="176" fontId="8" fillId="0" borderId="21" xfId="41" applyNumberFormat="1" applyFont="1" applyBorder="1" applyAlignment="1">
      <alignment vertical="center"/>
    </xf>
    <xf numFmtId="176" fontId="8" fillId="0" borderId="22" xfId="41" applyNumberFormat="1" applyFont="1" applyBorder="1" applyAlignment="1">
      <alignment vertical="center"/>
    </xf>
    <xf numFmtId="176" fontId="8" fillId="0" borderId="23" xfId="41" applyNumberFormat="1" applyFont="1" applyBorder="1" applyAlignment="1">
      <alignment vertical="center"/>
    </xf>
    <xf numFmtId="177" fontId="8" fillId="0" borderId="24" xfId="41" applyNumberFormat="1" applyFont="1" applyBorder="1" applyAlignment="1">
      <alignment vertical="center"/>
    </xf>
    <xf numFmtId="176" fontId="8" fillId="0" borderId="25" xfId="41" applyNumberFormat="1" applyFont="1" applyBorder="1" applyAlignment="1">
      <alignment vertical="center"/>
    </xf>
    <xf numFmtId="177" fontId="8" fillId="0" borderId="26" xfId="41" applyNumberFormat="1" applyFont="1" applyBorder="1" applyAlignment="1">
      <alignment vertical="center"/>
    </xf>
    <xf numFmtId="177" fontId="8" fillId="0" borderId="23" xfId="41" applyNumberFormat="1" applyFont="1" applyBorder="1" applyAlignment="1">
      <alignment vertical="center"/>
    </xf>
    <xf numFmtId="176" fontId="8" fillId="0" borderId="27" xfId="41" applyNumberFormat="1" applyFont="1" applyBorder="1" applyAlignment="1">
      <alignment vertical="center"/>
    </xf>
    <xf numFmtId="176" fontId="8" fillId="0" borderId="28" xfId="41" applyNumberFormat="1" applyFont="1" applyBorder="1" applyAlignment="1">
      <alignment vertical="center"/>
    </xf>
    <xf numFmtId="176" fontId="8" fillId="0" borderId="29" xfId="41" applyNumberFormat="1" applyFont="1" applyBorder="1" applyAlignment="1">
      <alignment vertical="center"/>
    </xf>
    <xf numFmtId="177" fontId="8" fillId="0" borderId="30" xfId="41" applyNumberFormat="1" applyFont="1" applyBorder="1" applyAlignment="1">
      <alignment vertical="center"/>
    </xf>
    <xf numFmtId="176" fontId="8" fillId="0" borderId="31" xfId="41" applyNumberFormat="1" applyFont="1" applyBorder="1" applyAlignment="1">
      <alignment vertical="center"/>
    </xf>
    <xf numFmtId="177" fontId="8" fillId="0" borderId="32" xfId="41" applyNumberFormat="1" applyFont="1" applyBorder="1" applyAlignment="1">
      <alignment vertical="center"/>
    </xf>
    <xf numFmtId="177" fontId="8" fillId="0" borderId="29" xfId="41" applyNumberFormat="1" applyFont="1" applyBorder="1" applyAlignment="1">
      <alignment vertical="center"/>
    </xf>
    <xf numFmtId="176" fontId="8" fillId="0" borderId="14" xfId="41" applyNumberFormat="1" applyFont="1" applyBorder="1" applyAlignment="1">
      <alignment vertical="center"/>
    </xf>
    <xf numFmtId="176" fontId="8" fillId="0" borderId="33" xfId="41" applyNumberFormat="1" applyFont="1" applyBorder="1" applyAlignment="1">
      <alignment vertical="center"/>
    </xf>
    <xf numFmtId="176" fontId="8" fillId="0" borderId="34" xfId="41" applyNumberFormat="1" applyFont="1" applyBorder="1" applyAlignment="1">
      <alignment vertical="center"/>
    </xf>
    <xf numFmtId="177" fontId="8" fillId="0" borderId="35" xfId="41" applyNumberFormat="1" applyFont="1" applyBorder="1" applyAlignment="1">
      <alignment vertical="center"/>
    </xf>
    <xf numFmtId="176" fontId="8" fillId="0" borderId="36" xfId="41" applyNumberFormat="1" applyFont="1" applyBorder="1" applyAlignment="1">
      <alignment vertical="center"/>
    </xf>
    <xf numFmtId="177" fontId="8" fillId="0" borderId="37" xfId="41" applyNumberFormat="1" applyFont="1" applyBorder="1" applyAlignment="1">
      <alignment vertical="center"/>
    </xf>
    <xf numFmtId="177" fontId="8" fillId="0" borderId="34" xfId="41" applyNumberFormat="1" applyFont="1" applyBorder="1" applyAlignment="1">
      <alignment vertical="center"/>
    </xf>
    <xf numFmtId="176" fontId="8" fillId="0" borderId="38" xfId="41" applyNumberFormat="1" applyFont="1" applyBorder="1" applyAlignment="1">
      <alignment vertical="center"/>
    </xf>
    <xf numFmtId="176" fontId="8" fillId="0" borderId="39" xfId="41" applyNumberFormat="1" applyFont="1" applyBorder="1" applyAlignment="1">
      <alignment vertical="center"/>
    </xf>
    <xf numFmtId="176" fontId="8" fillId="0" borderId="40" xfId="41" applyNumberFormat="1" applyFont="1" applyBorder="1" applyAlignment="1">
      <alignment vertical="center"/>
    </xf>
    <xf numFmtId="177" fontId="8" fillId="0" borderId="41" xfId="41" applyNumberFormat="1" applyFont="1" applyBorder="1" applyAlignment="1">
      <alignment vertical="center"/>
    </xf>
    <xf numFmtId="176" fontId="8" fillId="0" borderId="42" xfId="41" applyNumberFormat="1" applyFont="1" applyBorder="1" applyAlignment="1">
      <alignment vertical="center"/>
    </xf>
    <xf numFmtId="177" fontId="8" fillId="0" borderId="43" xfId="41" applyNumberFormat="1" applyFont="1" applyBorder="1" applyAlignment="1">
      <alignment vertical="center"/>
    </xf>
    <xf numFmtId="177" fontId="8" fillId="0" borderId="40" xfId="41" applyNumberFormat="1" applyFont="1" applyBorder="1" applyAlignment="1">
      <alignment vertical="center"/>
    </xf>
    <xf numFmtId="176" fontId="8" fillId="0" borderId="44" xfId="41" applyNumberFormat="1" applyFont="1" applyBorder="1" applyAlignment="1">
      <alignment vertical="center"/>
    </xf>
    <xf numFmtId="176" fontId="8" fillId="0" borderId="45" xfId="41" applyNumberFormat="1" applyFont="1" applyBorder="1" applyAlignment="1">
      <alignment vertical="center"/>
    </xf>
    <xf numFmtId="176" fontId="8" fillId="0" borderId="46" xfId="41" applyNumberFormat="1" applyFont="1" applyBorder="1" applyAlignment="1">
      <alignment vertical="center"/>
    </xf>
    <xf numFmtId="177" fontId="8" fillId="0" borderId="47" xfId="41" applyNumberFormat="1" applyFont="1" applyBorder="1" applyAlignment="1">
      <alignment vertical="center"/>
    </xf>
    <xf numFmtId="176" fontId="8" fillId="0" borderId="48" xfId="41" applyNumberFormat="1" applyFont="1" applyBorder="1" applyAlignment="1">
      <alignment vertical="center"/>
    </xf>
    <xf numFmtId="177" fontId="8" fillId="0" borderId="49" xfId="41" applyNumberFormat="1" applyFont="1" applyBorder="1" applyAlignment="1">
      <alignment vertical="center"/>
    </xf>
    <xf numFmtId="177" fontId="8" fillId="0" borderId="46" xfId="41" applyNumberFormat="1" applyFont="1" applyBorder="1" applyAlignment="1">
      <alignment vertical="center"/>
    </xf>
    <xf numFmtId="176" fontId="8" fillId="0" borderId="50" xfId="41" applyNumberFormat="1" applyFont="1" applyBorder="1" applyAlignment="1">
      <alignment vertical="center"/>
    </xf>
    <xf numFmtId="176" fontId="8" fillId="0" borderId="51" xfId="41" applyNumberFormat="1" applyFont="1" applyBorder="1" applyAlignment="1">
      <alignment vertical="center"/>
    </xf>
    <xf numFmtId="176" fontId="8" fillId="0" borderId="52" xfId="41" applyNumberFormat="1" applyFont="1" applyBorder="1" applyAlignment="1">
      <alignment vertical="center"/>
    </xf>
    <xf numFmtId="177" fontId="8" fillId="0" borderId="53" xfId="41" applyNumberFormat="1" applyFont="1" applyBorder="1" applyAlignment="1">
      <alignment vertical="center"/>
    </xf>
    <xf numFmtId="176" fontId="8" fillId="0" borderId="54" xfId="41" applyNumberFormat="1" applyFont="1" applyBorder="1" applyAlignment="1">
      <alignment vertical="center"/>
    </xf>
    <xf numFmtId="177" fontId="8" fillId="0" borderId="55" xfId="41" applyNumberFormat="1" applyFont="1" applyBorder="1" applyAlignment="1">
      <alignment vertical="center"/>
    </xf>
    <xf numFmtId="177" fontId="8" fillId="0" borderId="52" xfId="41" applyNumberFormat="1" applyFont="1" applyBorder="1" applyAlignment="1">
      <alignment vertical="center"/>
    </xf>
    <xf numFmtId="176" fontId="8" fillId="0" borderId="56" xfId="41" applyNumberFormat="1" applyFont="1" applyBorder="1" applyAlignment="1">
      <alignment vertical="center"/>
    </xf>
    <xf numFmtId="176" fontId="8" fillId="0" borderId="57" xfId="41" applyNumberFormat="1" applyFont="1" applyBorder="1" applyAlignment="1">
      <alignment vertical="center"/>
    </xf>
    <xf numFmtId="176" fontId="8" fillId="0" borderId="58" xfId="41" applyNumberFormat="1" applyFont="1" applyBorder="1" applyAlignment="1">
      <alignment vertical="center"/>
    </xf>
    <xf numFmtId="177" fontId="8" fillId="0" borderId="59" xfId="41" applyNumberFormat="1" applyFont="1" applyBorder="1" applyAlignment="1">
      <alignment vertical="center"/>
    </xf>
    <xf numFmtId="176" fontId="8" fillId="0" borderId="60" xfId="41" applyNumberFormat="1" applyFont="1" applyBorder="1" applyAlignment="1">
      <alignment vertical="center"/>
    </xf>
    <xf numFmtId="177" fontId="8" fillId="0" borderId="61" xfId="41" applyNumberFormat="1" applyFont="1" applyBorder="1" applyAlignment="1">
      <alignment vertical="center"/>
    </xf>
    <xf numFmtId="177" fontId="8" fillId="0" borderId="58" xfId="41" applyNumberFormat="1" applyFont="1" applyBorder="1" applyAlignment="1">
      <alignment vertical="center"/>
    </xf>
    <xf numFmtId="176" fontId="8" fillId="0" borderId="62" xfId="41" applyNumberFormat="1" applyFont="1" applyBorder="1" applyAlignment="1">
      <alignment vertical="center"/>
    </xf>
    <xf numFmtId="176" fontId="8" fillId="0" borderId="63" xfId="41" applyNumberFormat="1" applyFont="1" applyBorder="1" applyAlignment="1">
      <alignment vertical="center"/>
    </xf>
    <xf numFmtId="176" fontId="8" fillId="0" borderId="64" xfId="41" applyNumberFormat="1" applyFont="1" applyBorder="1" applyAlignment="1">
      <alignment vertical="center"/>
    </xf>
    <xf numFmtId="177" fontId="8" fillId="0" borderId="65" xfId="41" applyNumberFormat="1" applyFont="1" applyBorder="1" applyAlignment="1">
      <alignment vertical="center"/>
    </xf>
    <xf numFmtId="176" fontId="8" fillId="0" borderId="66" xfId="41" applyNumberFormat="1" applyFont="1" applyBorder="1" applyAlignment="1">
      <alignment vertical="center"/>
    </xf>
    <xf numFmtId="177" fontId="8" fillId="0" borderId="67" xfId="41" applyNumberFormat="1" applyFont="1" applyBorder="1" applyAlignment="1">
      <alignment vertical="center"/>
    </xf>
    <xf numFmtId="177" fontId="8" fillId="0" borderId="64" xfId="41" applyNumberFormat="1" applyFont="1" applyBorder="1" applyAlignment="1">
      <alignment vertical="center"/>
    </xf>
    <xf numFmtId="176" fontId="8" fillId="0" borderId="68" xfId="41" applyNumberFormat="1" applyFont="1" applyBorder="1" applyAlignment="1">
      <alignment vertical="center"/>
    </xf>
    <xf numFmtId="176" fontId="8" fillId="0" borderId="69" xfId="41" applyNumberFormat="1" applyFont="1" applyBorder="1" applyAlignment="1">
      <alignment vertical="center"/>
    </xf>
    <xf numFmtId="176" fontId="8" fillId="0" borderId="70" xfId="41" applyNumberFormat="1" applyFont="1" applyBorder="1" applyAlignment="1">
      <alignment vertical="center"/>
    </xf>
    <xf numFmtId="177" fontId="8" fillId="0" borderId="71" xfId="41" applyNumberFormat="1" applyFont="1" applyBorder="1" applyAlignment="1">
      <alignment vertical="center"/>
    </xf>
    <xf numFmtId="176" fontId="8" fillId="0" borderId="72" xfId="41" applyNumberFormat="1" applyFont="1" applyBorder="1" applyAlignment="1">
      <alignment vertical="center"/>
    </xf>
    <xf numFmtId="177" fontId="8" fillId="0" borderId="73" xfId="41" applyNumberFormat="1" applyFont="1" applyBorder="1" applyAlignment="1">
      <alignment vertical="center"/>
    </xf>
    <xf numFmtId="177" fontId="8" fillId="0" borderId="70" xfId="41" applyNumberFormat="1" applyFont="1" applyBorder="1" applyAlignment="1">
      <alignment vertical="center"/>
    </xf>
    <xf numFmtId="0" fontId="8" fillId="0" borderId="74" xfId="41" applyNumberFormat="1" applyFont="1" applyBorder="1" applyAlignment="1">
      <alignment vertical="center"/>
    </xf>
    <xf numFmtId="0" fontId="8" fillId="0" borderId="75" xfId="41" applyNumberFormat="1" applyFont="1" applyBorder="1" applyAlignment="1">
      <alignment horizontal="center" vertical="center"/>
    </xf>
    <xf numFmtId="0" fontId="8" fillId="0" borderId="76" xfId="41" applyNumberFormat="1" applyFont="1" applyBorder="1" applyAlignment="1">
      <alignment vertical="center"/>
    </xf>
    <xf numFmtId="176" fontId="8" fillId="0" borderId="76" xfId="41" applyNumberFormat="1" applyFont="1" applyBorder="1" applyAlignment="1">
      <alignment vertical="center"/>
    </xf>
    <xf numFmtId="176" fontId="8" fillId="0" borderId="77" xfId="41" applyNumberFormat="1" applyFont="1" applyBorder="1" applyAlignment="1">
      <alignment vertical="center"/>
    </xf>
    <xf numFmtId="176" fontId="8" fillId="0" borderId="78" xfId="41" applyNumberFormat="1" applyFont="1" applyBorder="1" applyAlignment="1">
      <alignment vertical="center"/>
    </xf>
    <xf numFmtId="177" fontId="8" fillId="0" borderId="79" xfId="41" applyNumberFormat="1" applyFont="1" applyBorder="1" applyAlignment="1">
      <alignment vertical="center"/>
    </xf>
    <xf numFmtId="176" fontId="8" fillId="0" borderId="80" xfId="41" applyNumberFormat="1" applyFont="1" applyBorder="1" applyAlignment="1">
      <alignment vertical="center"/>
    </xf>
    <xf numFmtId="177" fontId="8" fillId="0" borderId="81" xfId="41" applyNumberFormat="1" applyFont="1" applyBorder="1" applyAlignment="1">
      <alignment vertical="center"/>
    </xf>
    <xf numFmtId="177" fontId="8" fillId="0" borderId="78" xfId="41" applyNumberFormat="1" applyFont="1" applyBorder="1" applyAlignment="1">
      <alignment vertical="center"/>
    </xf>
    <xf numFmtId="3" fontId="4" fillId="0" borderId="0" xfId="41" applyNumberFormat="1" applyFont="1" applyAlignment="1">
      <alignment vertical="center"/>
    </xf>
    <xf numFmtId="0" fontId="8" fillId="0" borderId="0" xfId="41" applyNumberFormat="1" applyFont="1" applyBorder="1" applyAlignment="1">
      <alignment vertical="center"/>
    </xf>
    <xf numFmtId="0" fontId="8" fillId="0" borderId="0" xfId="41" applyNumberFormat="1" applyFont="1" applyBorder="1" applyAlignment="1">
      <alignment horizontal="center" vertical="center"/>
    </xf>
    <xf numFmtId="176" fontId="8" fillId="0" borderId="0" xfId="41" applyNumberFormat="1" applyFont="1" applyBorder="1" applyAlignment="1">
      <alignment vertical="center"/>
    </xf>
    <xf numFmtId="177" fontId="8" fillId="0" borderId="0" xfId="41" applyNumberFormat="1" applyFont="1" applyBorder="1" applyAlignment="1">
      <alignment vertical="center"/>
    </xf>
    <xf numFmtId="3" fontId="9" fillId="0" borderId="82" xfId="41" applyNumberFormat="1" applyFont="1" applyBorder="1" applyAlignment="1">
      <alignment vertical="center"/>
    </xf>
    <xf numFmtId="3" fontId="7" fillId="0" borderId="14" xfId="41" applyNumberFormat="1" applyFont="1" applyBorder="1" applyAlignment="1">
      <alignment horizontal="centerContinuous" vertical="center"/>
    </xf>
    <xf numFmtId="20" fontId="26" fillId="0" borderId="83" xfId="41" applyNumberFormat="1" applyFont="1" applyBorder="1" applyAlignment="1">
      <alignment vertical="center"/>
    </xf>
    <xf numFmtId="0" fontId="26" fillId="0" borderId="84" xfId="41" applyNumberFormat="1" applyFont="1" applyBorder="1" applyAlignment="1">
      <alignment horizontal="center" vertical="center"/>
    </xf>
    <xf numFmtId="20" fontId="26" fillId="0" borderId="21" xfId="41" applyNumberFormat="1" applyFont="1" applyBorder="1" applyAlignment="1">
      <alignment vertical="center"/>
    </xf>
    <xf numFmtId="20" fontId="26" fillId="0" borderId="85" xfId="41" applyNumberFormat="1" applyFont="1" applyBorder="1" applyAlignment="1">
      <alignment vertical="center"/>
    </xf>
    <xf numFmtId="0" fontId="26" fillId="0" borderId="86" xfId="41" applyNumberFormat="1" applyFont="1" applyBorder="1" applyAlignment="1">
      <alignment horizontal="center" vertical="center"/>
    </xf>
    <xf numFmtId="20" fontId="26" fillId="0" borderId="27" xfId="41" applyNumberFormat="1" applyFont="1" applyBorder="1" applyAlignment="1">
      <alignment vertical="center"/>
    </xf>
    <xf numFmtId="20" fontId="26" fillId="0" borderId="10" xfId="41" applyNumberFormat="1" applyFont="1" applyBorder="1" applyAlignment="1">
      <alignment vertical="center"/>
    </xf>
    <xf numFmtId="0" fontId="26" fillId="0" borderId="11" xfId="41" applyNumberFormat="1" applyFont="1" applyBorder="1" applyAlignment="1">
      <alignment horizontal="center" vertical="center"/>
    </xf>
    <xf numFmtId="20" fontId="26" fillId="0" borderId="14" xfId="41" applyNumberFormat="1" applyFont="1" applyBorder="1" applyAlignment="1">
      <alignment vertical="center"/>
    </xf>
    <xf numFmtId="20" fontId="26" fillId="0" borderId="87" xfId="41" applyNumberFormat="1" applyFont="1" applyBorder="1" applyAlignment="1">
      <alignment vertical="center"/>
    </xf>
    <xf numFmtId="0" fontId="26" fillId="0" borderId="88" xfId="41" applyNumberFormat="1" applyFont="1" applyBorder="1" applyAlignment="1">
      <alignment horizontal="center" vertical="center"/>
    </xf>
    <xf numFmtId="20" fontId="26" fillId="0" borderId="38" xfId="41" applyNumberFormat="1" applyFont="1" applyBorder="1" applyAlignment="1">
      <alignment vertical="center"/>
    </xf>
    <xf numFmtId="20" fontId="26" fillId="0" borderId="89" xfId="41" applyNumberFormat="1" applyFont="1" applyBorder="1" applyAlignment="1">
      <alignment vertical="center"/>
    </xf>
    <xf numFmtId="0" fontId="26" fillId="0" borderId="90" xfId="41" applyNumberFormat="1" applyFont="1" applyBorder="1" applyAlignment="1">
      <alignment horizontal="center" vertical="center"/>
    </xf>
    <xf numFmtId="20" fontId="26" fillId="0" borderId="44" xfId="41" applyNumberFormat="1" applyFont="1" applyBorder="1" applyAlignment="1">
      <alignment vertical="center"/>
    </xf>
    <xf numFmtId="20" fontId="26" fillId="0" borderId="91" xfId="41" applyNumberFormat="1" applyFont="1" applyBorder="1" applyAlignment="1">
      <alignment vertical="center"/>
    </xf>
    <xf numFmtId="0" fontId="26" fillId="0" borderId="92" xfId="41" applyNumberFormat="1" applyFont="1" applyBorder="1" applyAlignment="1">
      <alignment horizontal="center" vertical="center"/>
    </xf>
    <xf numFmtId="20" fontId="26" fillId="0" borderId="50" xfId="41" applyNumberFormat="1" applyFont="1" applyBorder="1" applyAlignment="1">
      <alignment vertical="center"/>
    </xf>
    <xf numFmtId="20" fontId="26" fillId="0" borderId="93" xfId="41" applyNumberFormat="1" applyFont="1" applyBorder="1" applyAlignment="1">
      <alignment vertical="center"/>
    </xf>
    <xf numFmtId="0" fontId="26" fillId="0" borderId="94" xfId="41" applyNumberFormat="1" applyFont="1" applyBorder="1" applyAlignment="1">
      <alignment horizontal="center" vertical="center"/>
    </xf>
    <xf numFmtId="20" fontId="26" fillId="0" borderId="56" xfId="41" applyNumberFormat="1" applyFont="1" applyBorder="1" applyAlignment="1">
      <alignment vertical="center"/>
    </xf>
    <xf numFmtId="20" fontId="26" fillId="0" borderId="95" xfId="41" applyNumberFormat="1" applyFont="1" applyBorder="1" applyAlignment="1">
      <alignment vertical="center"/>
    </xf>
    <xf numFmtId="0" fontId="26" fillId="0" borderId="96" xfId="41" applyNumberFormat="1" applyFont="1" applyBorder="1" applyAlignment="1">
      <alignment horizontal="center" vertical="center"/>
    </xf>
    <xf numFmtId="20" fontId="26" fillId="0" borderId="62" xfId="41" applyNumberFormat="1" applyFont="1" applyBorder="1" applyAlignment="1">
      <alignment vertical="center"/>
    </xf>
    <xf numFmtId="20" fontId="26" fillId="0" borderId="97" xfId="41" applyNumberFormat="1" applyFont="1" applyBorder="1" applyAlignment="1">
      <alignment vertical="center"/>
    </xf>
    <xf numFmtId="0" fontId="26" fillId="0" borderId="98" xfId="41" applyNumberFormat="1" applyFont="1" applyBorder="1" applyAlignment="1">
      <alignment horizontal="center" vertical="center"/>
    </xf>
    <xf numFmtId="20" fontId="26" fillId="0" borderId="68" xfId="41" applyNumberFormat="1" applyFont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0" fontId="4" fillId="18" borderId="0" xfId="42" applyFont="1" applyFill="1" applyAlignment="1">
      <alignment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99" xfId="41" applyNumberFormat="1" applyFont="1" applyBorder="1" applyAlignment="1">
      <alignment horizontal="center" vertical="center" wrapText="1"/>
    </xf>
    <xf numFmtId="3" fontId="8" fillId="0" borderId="100" xfId="41" applyNumberFormat="1" applyFont="1" applyBorder="1" applyAlignment="1">
      <alignment horizontal="center" vertical="center" wrapText="1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99" xfId="43" applyNumberFormat="1" applyFont="1" applyBorder="1" applyAlignment="1">
      <alignment horizontal="center" vertical="center"/>
    </xf>
    <xf numFmtId="3" fontId="8" fillId="0" borderId="100" xfId="43" applyNumberFormat="1" applyFont="1" applyBorder="1" applyAlignment="1">
      <alignment horizontal="center" vertical="center"/>
    </xf>
    <xf numFmtId="3" fontId="8" fillId="0" borderId="99" xfId="43" applyNumberFormat="1" applyFont="1" applyBorder="1" applyAlignment="1">
      <alignment horizontal="center" vertical="center" wrapText="1"/>
    </xf>
    <xf numFmtId="3" fontId="8" fillId="0" borderId="100" xfId="43" applyNumberFormat="1" applyFont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  <xf numFmtId="3" fontId="8" fillId="0" borderId="101" xfId="41" applyNumberFormat="1" applyFont="1" applyBorder="1" applyAlignment="1">
      <alignment horizontal="center" vertical="center" wrapText="1"/>
    </xf>
    <xf numFmtId="3" fontId="8" fillId="0" borderId="102" xfId="41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332" name="Picture 46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43</v>
      </c>
      <c r="B1" s="2"/>
      <c r="C1" s="2"/>
      <c r="K1" s="4"/>
      <c r="X1" s="5"/>
    </row>
    <row r="2" spans="1:24" s="3" customFormat="1" ht="18.75" customHeight="1">
      <c r="A2" s="1" t="s">
        <v>44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24" s="3" customFormat="1" ht="18.75" customHeight="1">
      <c r="A3" s="6" t="s">
        <v>45</v>
      </c>
      <c r="J3" s="132"/>
      <c r="K3" s="132"/>
      <c r="L3" s="132"/>
      <c r="M3" s="132"/>
      <c r="N3" s="132"/>
      <c r="O3" s="132"/>
      <c r="P3" s="132"/>
      <c r="Q3" s="132"/>
      <c r="R3" s="132"/>
      <c r="S3" s="132"/>
    </row>
    <row r="4" spans="1:24" s="3" customFormat="1" ht="18.75" customHeight="1">
      <c r="A4" s="6" t="s">
        <v>46</v>
      </c>
      <c r="J4" s="132"/>
      <c r="K4" s="132"/>
      <c r="L4" s="132"/>
      <c r="M4" s="132"/>
      <c r="N4" s="132"/>
      <c r="O4" s="132"/>
      <c r="P4" s="132"/>
      <c r="Q4" s="132"/>
      <c r="R4" s="132"/>
      <c r="S4" s="132"/>
    </row>
    <row r="5" spans="1:24" s="3" customFormat="1" ht="27" customHeight="1">
      <c r="A5" s="6"/>
      <c r="J5" s="132"/>
      <c r="K5" s="132"/>
      <c r="L5" s="132"/>
      <c r="M5" s="132"/>
      <c r="N5" s="132"/>
      <c r="O5" s="132"/>
      <c r="P5" s="132"/>
      <c r="Q5" s="132"/>
      <c r="R5" s="132"/>
      <c r="S5" s="132"/>
    </row>
    <row r="6" spans="1:24" s="3" customFormat="1" ht="27" customHeight="1">
      <c r="A6" s="6"/>
      <c r="J6" s="132"/>
      <c r="K6" s="132"/>
      <c r="L6" s="132"/>
      <c r="M6" s="132"/>
      <c r="N6" s="132"/>
      <c r="O6" s="132"/>
      <c r="P6" s="132"/>
      <c r="Q6" s="132"/>
      <c r="R6" s="132"/>
      <c r="S6" s="132"/>
    </row>
    <row r="7" spans="1:24" s="3" customFormat="1" ht="27" customHeight="1">
      <c r="A7" s="6"/>
      <c r="J7" s="132"/>
      <c r="K7" s="132"/>
      <c r="L7" s="132"/>
      <c r="M7" s="132"/>
      <c r="N7" s="132"/>
      <c r="O7" s="132"/>
      <c r="P7" s="132"/>
      <c r="Q7" s="132"/>
      <c r="R7" s="132"/>
      <c r="S7" s="132"/>
    </row>
    <row r="8" spans="1:24" s="3" customFormat="1" ht="27" customHeight="1">
      <c r="A8" s="6"/>
      <c r="J8" s="132"/>
      <c r="K8" s="132"/>
      <c r="L8" s="132"/>
      <c r="M8" s="132"/>
      <c r="N8" s="132"/>
      <c r="O8" s="132"/>
      <c r="P8" s="132"/>
      <c r="Q8" s="132"/>
      <c r="R8" s="132"/>
      <c r="S8" s="132"/>
    </row>
    <row r="9" spans="1:24" s="3" customFormat="1" ht="27" customHeight="1">
      <c r="A9" s="6"/>
      <c r="J9" s="132"/>
      <c r="K9" s="132"/>
      <c r="L9" s="132"/>
      <c r="M9" s="132"/>
      <c r="N9" s="132"/>
      <c r="O9" s="132"/>
      <c r="P9" s="132"/>
      <c r="Q9" s="132"/>
      <c r="R9" s="132"/>
      <c r="S9" s="132"/>
    </row>
    <row r="10" spans="1:24" s="3" customFormat="1" ht="27" customHeight="1">
      <c r="A10" s="6"/>
      <c r="J10" s="132"/>
      <c r="K10" s="132"/>
      <c r="L10" s="132"/>
      <c r="M10" s="132"/>
      <c r="N10" s="132"/>
      <c r="O10" s="132"/>
      <c r="P10" s="132"/>
      <c r="Q10" s="132"/>
      <c r="R10" s="132"/>
      <c r="S10" s="132"/>
    </row>
    <row r="11" spans="1:24" s="3" customFormat="1" ht="27" customHeight="1">
      <c r="A11" s="6"/>
      <c r="J11" s="132"/>
      <c r="K11" s="132"/>
      <c r="L11" s="132"/>
      <c r="M11" s="132"/>
      <c r="N11" s="132"/>
      <c r="O11" s="132"/>
      <c r="P11" s="132"/>
      <c r="Q11" s="132"/>
      <c r="R11" s="132"/>
      <c r="S11" s="132"/>
    </row>
    <row r="12" spans="1:24" s="3" customFormat="1" ht="27" customHeight="1">
      <c r="A12" s="6"/>
      <c r="J12" s="132"/>
      <c r="K12" s="132"/>
      <c r="L12" s="132"/>
      <c r="M12" s="132"/>
      <c r="N12" s="132"/>
      <c r="O12" s="132"/>
      <c r="P12" s="132"/>
      <c r="Q12" s="132"/>
      <c r="R12" s="132"/>
      <c r="S12" s="132"/>
    </row>
    <row r="13" spans="1:24" s="3" customFormat="1" ht="27" customHeight="1">
      <c r="A13" s="6"/>
      <c r="J13" s="132"/>
      <c r="K13" s="132"/>
      <c r="L13" s="132"/>
      <c r="M13" s="132"/>
      <c r="N13" s="132"/>
      <c r="O13" s="132"/>
      <c r="P13" s="132"/>
      <c r="Q13" s="132"/>
      <c r="R13" s="132"/>
      <c r="S13" s="132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1</v>
      </c>
      <c r="B16" s="9"/>
      <c r="C16" s="10"/>
      <c r="D16" s="11"/>
      <c r="E16" s="9" t="s">
        <v>23</v>
      </c>
      <c r="F16" s="9"/>
      <c r="G16" s="9"/>
      <c r="H16" s="9"/>
      <c r="I16" s="9"/>
      <c r="J16" s="12"/>
      <c r="K16" s="13"/>
      <c r="L16" s="9" t="s">
        <v>29</v>
      </c>
      <c r="M16" s="9"/>
      <c r="N16" s="9"/>
      <c r="O16" s="9"/>
      <c r="P16" s="9"/>
      <c r="Q16" s="12"/>
      <c r="R16" s="11"/>
      <c r="S16" s="9" t="s">
        <v>22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2</v>
      </c>
      <c r="D17" s="216" t="s">
        <v>3</v>
      </c>
      <c r="E17" s="218" t="s">
        <v>4</v>
      </c>
      <c r="F17" s="216" t="s">
        <v>5</v>
      </c>
      <c r="G17" s="218" t="s">
        <v>6</v>
      </c>
      <c r="H17" s="216" t="s">
        <v>7</v>
      </c>
      <c r="I17" s="212" t="s">
        <v>8</v>
      </c>
      <c r="J17" s="222" t="s">
        <v>9</v>
      </c>
      <c r="K17" s="216" t="s">
        <v>3</v>
      </c>
      <c r="L17" s="218" t="s">
        <v>4</v>
      </c>
      <c r="M17" s="216" t="s">
        <v>5</v>
      </c>
      <c r="N17" s="218" t="s">
        <v>6</v>
      </c>
      <c r="O17" s="216" t="s">
        <v>7</v>
      </c>
      <c r="P17" s="212" t="s">
        <v>8</v>
      </c>
      <c r="Q17" s="222" t="s">
        <v>9</v>
      </c>
      <c r="R17" s="216" t="s">
        <v>3</v>
      </c>
      <c r="S17" s="218" t="s">
        <v>4</v>
      </c>
      <c r="T17" s="216" t="s">
        <v>5</v>
      </c>
      <c r="U17" s="218" t="s">
        <v>6</v>
      </c>
      <c r="V17" s="216" t="s">
        <v>7</v>
      </c>
      <c r="W17" s="212" t="s">
        <v>8</v>
      </c>
      <c r="X17" s="212" t="s">
        <v>9</v>
      </c>
    </row>
    <row r="18" spans="1:24" s="19" customFormat="1" ht="15" customHeight="1">
      <c r="A18" s="20" t="s">
        <v>10</v>
      </c>
      <c r="B18" s="21"/>
      <c r="C18" s="22"/>
      <c r="D18" s="217"/>
      <c r="E18" s="219"/>
      <c r="F18" s="217"/>
      <c r="G18" s="219"/>
      <c r="H18" s="217"/>
      <c r="I18" s="213"/>
      <c r="J18" s="223"/>
      <c r="K18" s="217"/>
      <c r="L18" s="219"/>
      <c r="M18" s="217"/>
      <c r="N18" s="219"/>
      <c r="O18" s="217"/>
      <c r="P18" s="213"/>
      <c r="Q18" s="223"/>
      <c r="R18" s="217"/>
      <c r="S18" s="219"/>
      <c r="T18" s="217"/>
      <c r="U18" s="219"/>
      <c r="V18" s="217"/>
      <c r="W18" s="213"/>
      <c r="X18" s="213"/>
    </row>
    <row r="19" spans="1:24" s="19" customFormat="1" ht="15" customHeight="1">
      <c r="A19" s="103">
        <v>0.29166666666666669</v>
      </c>
      <c r="B19" s="104" t="s">
        <v>12</v>
      </c>
      <c r="C19" s="105">
        <v>0.3125</v>
      </c>
      <c r="D19" s="133">
        <v>4</v>
      </c>
      <c r="E19" s="133">
        <v>34</v>
      </c>
      <c r="F19" s="130">
        <v>246</v>
      </c>
      <c r="G19" s="133">
        <v>7</v>
      </c>
      <c r="H19" s="130">
        <v>7</v>
      </c>
      <c r="I19" s="134">
        <f t="shared" ref="I19:I40" si="0">SUM(E19:H19)</f>
        <v>294</v>
      </c>
      <c r="J19" s="135">
        <f t="shared" ref="J19:J41" si="1">IF(I19=0,0,((G19+H19)/I19*100))</f>
        <v>4.7619047619047619</v>
      </c>
      <c r="K19" s="136">
        <v>3</v>
      </c>
      <c r="L19" s="130">
        <v>1</v>
      </c>
      <c r="M19" s="133">
        <v>7</v>
      </c>
      <c r="N19" s="133">
        <v>0</v>
      </c>
      <c r="O19" s="133">
        <v>0</v>
      </c>
      <c r="P19" s="134">
        <f t="shared" ref="P19:P40" si="2">SUM(L19:O19)</f>
        <v>8</v>
      </c>
      <c r="Q19" s="137">
        <f t="shared" ref="Q19:Q41" si="3">IF(P19=0,0,((N19+O19)/P19*100))</f>
        <v>0</v>
      </c>
      <c r="R19" s="133">
        <v>2</v>
      </c>
      <c r="S19" s="133">
        <v>23</v>
      </c>
      <c r="T19" s="130">
        <v>191</v>
      </c>
      <c r="U19" s="133">
        <v>7</v>
      </c>
      <c r="V19" s="130">
        <v>1</v>
      </c>
      <c r="W19" s="134">
        <f t="shared" ref="W19:W40" si="4">SUM(S19:V19)</f>
        <v>222</v>
      </c>
      <c r="X19" s="138">
        <f t="shared" ref="X19:X41" si="5">IF(W19=0,0,((U19+V19)/W19*100))</f>
        <v>3.6036036036036037</v>
      </c>
    </row>
    <row r="20" spans="1:24" s="19" customFormat="1" ht="15" customHeight="1">
      <c r="A20" s="106">
        <v>0.3125</v>
      </c>
      <c r="B20" s="107" t="s">
        <v>12</v>
      </c>
      <c r="C20" s="108">
        <v>0.33333333333333331</v>
      </c>
      <c r="D20" s="139">
        <v>2</v>
      </c>
      <c r="E20" s="139">
        <v>31</v>
      </c>
      <c r="F20" s="140">
        <v>264</v>
      </c>
      <c r="G20" s="139">
        <v>8</v>
      </c>
      <c r="H20" s="140">
        <v>4</v>
      </c>
      <c r="I20" s="141">
        <f t="shared" si="0"/>
        <v>307</v>
      </c>
      <c r="J20" s="142">
        <f t="shared" si="1"/>
        <v>3.9087947882736152</v>
      </c>
      <c r="K20" s="143">
        <v>1</v>
      </c>
      <c r="L20" s="140">
        <v>1</v>
      </c>
      <c r="M20" s="139">
        <v>7</v>
      </c>
      <c r="N20" s="139">
        <v>0</v>
      </c>
      <c r="O20" s="139">
        <v>0</v>
      </c>
      <c r="P20" s="141">
        <f t="shared" si="2"/>
        <v>8</v>
      </c>
      <c r="Q20" s="144">
        <f t="shared" si="3"/>
        <v>0</v>
      </c>
      <c r="R20" s="139">
        <v>8</v>
      </c>
      <c r="S20" s="139">
        <v>25</v>
      </c>
      <c r="T20" s="140">
        <v>170</v>
      </c>
      <c r="U20" s="139">
        <v>7</v>
      </c>
      <c r="V20" s="140">
        <v>2</v>
      </c>
      <c r="W20" s="141">
        <f t="shared" si="4"/>
        <v>204</v>
      </c>
      <c r="X20" s="145">
        <f t="shared" si="5"/>
        <v>4.4117647058823533</v>
      </c>
    </row>
    <row r="21" spans="1:24" s="19" customFormat="1" ht="15" customHeight="1">
      <c r="A21" s="109"/>
      <c r="B21" s="110" t="s">
        <v>14</v>
      </c>
      <c r="C21" s="111"/>
      <c r="D21" s="146">
        <f>SUM(D19:D20)</f>
        <v>6</v>
      </c>
      <c r="E21" s="146">
        <f>SUM(E19:E20)</f>
        <v>65</v>
      </c>
      <c r="F21" s="147">
        <f>SUM(F19:F20)</f>
        <v>510</v>
      </c>
      <c r="G21" s="146">
        <f>SUM(G19:G20)</f>
        <v>15</v>
      </c>
      <c r="H21" s="147">
        <f>SUM(H19:H20)</f>
        <v>11</v>
      </c>
      <c r="I21" s="148">
        <f t="shared" si="0"/>
        <v>601</v>
      </c>
      <c r="J21" s="149">
        <f t="shared" si="1"/>
        <v>4.3261231281198009</v>
      </c>
      <c r="K21" s="150">
        <f>SUM(K19:K20)</f>
        <v>4</v>
      </c>
      <c r="L21" s="147">
        <f>SUM(L19:L20)</f>
        <v>2</v>
      </c>
      <c r="M21" s="146">
        <f>SUM(M19:M20)</f>
        <v>14</v>
      </c>
      <c r="N21" s="146">
        <f>SUM(N19:N20)</f>
        <v>0</v>
      </c>
      <c r="O21" s="146">
        <f>SUM(O19:O20)</f>
        <v>0</v>
      </c>
      <c r="P21" s="148">
        <f t="shared" si="2"/>
        <v>16</v>
      </c>
      <c r="Q21" s="151">
        <f t="shared" si="3"/>
        <v>0</v>
      </c>
      <c r="R21" s="146">
        <f>SUM(R19:R20)</f>
        <v>10</v>
      </c>
      <c r="S21" s="146">
        <f>SUM(S19:S20)</f>
        <v>48</v>
      </c>
      <c r="T21" s="147">
        <f>SUM(T19:T20)</f>
        <v>361</v>
      </c>
      <c r="U21" s="146">
        <f>SUM(U19:U20)</f>
        <v>14</v>
      </c>
      <c r="V21" s="147">
        <f>SUM(V19:V20)</f>
        <v>3</v>
      </c>
      <c r="W21" s="148">
        <f t="shared" si="4"/>
        <v>426</v>
      </c>
      <c r="X21" s="152">
        <f t="shared" si="5"/>
        <v>3.9906103286384975</v>
      </c>
    </row>
    <row r="22" spans="1:24" s="19" customFormat="1" ht="15" customHeight="1">
      <c r="A22" s="112">
        <v>0.33333333333333331</v>
      </c>
      <c r="B22" s="113" t="s">
        <v>12</v>
      </c>
      <c r="C22" s="114">
        <v>0.35416666666666669</v>
      </c>
      <c r="D22" s="153">
        <v>2</v>
      </c>
      <c r="E22" s="153">
        <v>27</v>
      </c>
      <c r="F22" s="154">
        <v>209</v>
      </c>
      <c r="G22" s="153">
        <v>8</v>
      </c>
      <c r="H22" s="154">
        <v>6</v>
      </c>
      <c r="I22" s="155">
        <f t="shared" si="0"/>
        <v>250</v>
      </c>
      <c r="J22" s="156">
        <f t="shared" si="1"/>
        <v>5.6000000000000005</v>
      </c>
      <c r="K22" s="157">
        <v>0</v>
      </c>
      <c r="L22" s="154">
        <v>1</v>
      </c>
      <c r="M22" s="153">
        <v>7</v>
      </c>
      <c r="N22" s="153">
        <v>0</v>
      </c>
      <c r="O22" s="153">
        <v>0</v>
      </c>
      <c r="P22" s="155">
        <f t="shared" si="2"/>
        <v>8</v>
      </c>
      <c r="Q22" s="158">
        <f t="shared" si="3"/>
        <v>0</v>
      </c>
      <c r="R22" s="153">
        <v>22</v>
      </c>
      <c r="S22" s="153">
        <v>32</v>
      </c>
      <c r="T22" s="154">
        <v>202</v>
      </c>
      <c r="U22" s="153">
        <v>6</v>
      </c>
      <c r="V22" s="154">
        <v>1</v>
      </c>
      <c r="W22" s="155">
        <f t="shared" si="4"/>
        <v>241</v>
      </c>
      <c r="X22" s="159">
        <f t="shared" si="5"/>
        <v>2.904564315352697</v>
      </c>
    </row>
    <row r="23" spans="1:24" s="19" customFormat="1" ht="15" customHeight="1">
      <c r="A23" s="115">
        <v>0.35416666666666669</v>
      </c>
      <c r="B23" s="116" t="s">
        <v>12</v>
      </c>
      <c r="C23" s="117">
        <v>0.375</v>
      </c>
      <c r="D23" s="160">
        <v>1</v>
      </c>
      <c r="E23" s="160">
        <v>33</v>
      </c>
      <c r="F23" s="161">
        <v>206</v>
      </c>
      <c r="G23" s="160">
        <v>8</v>
      </c>
      <c r="H23" s="161">
        <v>4</v>
      </c>
      <c r="I23" s="162">
        <f t="shared" si="0"/>
        <v>251</v>
      </c>
      <c r="J23" s="163">
        <f t="shared" si="1"/>
        <v>4.7808764940239046</v>
      </c>
      <c r="K23" s="164">
        <v>0</v>
      </c>
      <c r="L23" s="161">
        <v>2</v>
      </c>
      <c r="M23" s="160">
        <v>9</v>
      </c>
      <c r="N23" s="160">
        <v>0</v>
      </c>
      <c r="O23" s="160">
        <v>0</v>
      </c>
      <c r="P23" s="162">
        <f t="shared" si="2"/>
        <v>11</v>
      </c>
      <c r="Q23" s="165">
        <f t="shared" si="3"/>
        <v>0</v>
      </c>
      <c r="R23" s="160">
        <v>8</v>
      </c>
      <c r="S23" s="160">
        <v>33</v>
      </c>
      <c r="T23" s="161">
        <v>238</v>
      </c>
      <c r="U23" s="160">
        <v>8</v>
      </c>
      <c r="V23" s="161">
        <v>4</v>
      </c>
      <c r="W23" s="162">
        <f t="shared" si="4"/>
        <v>283</v>
      </c>
      <c r="X23" s="166">
        <f t="shared" si="5"/>
        <v>4.2402826855123674</v>
      </c>
    </row>
    <row r="24" spans="1:24" s="19" customFormat="1" ht="15" customHeight="1">
      <c r="A24" s="109"/>
      <c r="B24" s="110" t="s">
        <v>14</v>
      </c>
      <c r="C24" s="111"/>
      <c r="D24" s="146">
        <f>SUM(D22:D23)</f>
        <v>3</v>
      </c>
      <c r="E24" s="146">
        <f>SUM(E22:E23)</f>
        <v>60</v>
      </c>
      <c r="F24" s="147">
        <f>SUM(F22:F23)</f>
        <v>415</v>
      </c>
      <c r="G24" s="146">
        <f>SUM(G22:G23)</f>
        <v>16</v>
      </c>
      <c r="H24" s="147">
        <f>SUM(H22:H23)</f>
        <v>10</v>
      </c>
      <c r="I24" s="148">
        <f t="shared" si="0"/>
        <v>501</v>
      </c>
      <c r="J24" s="149">
        <f t="shared" si="1"/>
        <v>5.1896207584830334</v>
      </c>
      <c r="K24" s="150">
        <f>SUM(K22:K23)</f>
        <v>0</v>
      </c>
      <c r="L24" s="147">
        <f>SUM(L22:L23)</f>
        <v>3</v>
      </c>
      <c r="M24" s="146">
        <f>SUM(M22:M23)</f>
        <v>16</v>
      </c>
      <c r="N24" s="146">
        <f>SUM(N22:N23)</f>
        <v>0</v>
      </c>
      <c r="O24" s="146">
        <f>SUM(O22:O23)</f>
        <v>0</v>
      </c>
      <c r="P24" s="148">
        <f t="shared" si="2"/>
        <v>19</v>
      </c>
      <c r="Q24" s="151">
        <f t="shared" si="3"/>
        <v>0</v>
      </c>
      <c r="R24" s="146">
        <f>SUM(R22:R23)</f>
        <v>30</v>
      </c>
      <c r="S24" s="146">
        <f>SUM(S22:S23)</f>
        <v>65</v>
      </c>
      <c r="T24" s="147">
        <f>SUM(T22:T23)</f>
        <v>440</v>
      </c>
      <c r="U24" s="146">
        <f>SUM(U22:U23)</f>
        <v>14</v>
      </c>
      <c r="V24" s="147">
        <f>SUM(V22:V23)</f>
        <v>5</v>
      </c>
      <c r="W24" s="148">
        <f t="shared" si="4"/>
        <v>524</v>
      </c>
      <c r="X24" s="152">
        <f t="shared" si="5"/>
        <v>3.6259541984732824</v>
      </c>
    </row>
    <row r="25" spans="1:24" s="19" customFormat="1" ht="15" customHeight="1">
      <c r="A25" s="118">
        <v>0.375</v>
      </c>
      <c r="B25" s="119" t="s">
        <v>12</v>
      </c>
      <c r="C25" s="120">
        <v>0.41666666666666669</v>
      </c>
      <c r="D25" s="167">
        <v>7</v>
      </c>
      <c r="E25" s="167">
        <v>84</v>
      </c>
      <c r="F25" s="168">
        <v>423</v>
      </c>
      <c r="G25" s="167">
        <v>27</v>
      </c>
      <c r="H25" s="168">
        <v>18</v>
      </c>
      <c r="I25" s="169">
        <f t="shared" si="0"/>
        <v>552</v>
      </c>
      <c r="J25" s="170">
        <f t="shared" si="1"/>
        <v>8.1521739130434785</v>
      </c>
      <c r="K25" s="171">
        <v>0</v>
      </c>
      <c r="L25" s="168">
        <v>3</v>
      </c>
      <c r="M25" s="167">
        <v>22</v>
      </c>
      <c r="N25" s="167">
        <v>1</v>
      </c>
      <c r="O25" s="167">
        <v>0</v>
      </c>
      <c r="P25" s="169">
        <f t="shared" si="2"/>
        <v>26</v>
      </c>
      <c r="Q25" s="172">
        <f t="shared" si="3"/>
        <v>3.8461538461538463</v>
      </c>
      <c r="R25" s="167">
        <v>15</v>
      </c>
      <c r="S25" s="167">
        <v>66</v>
      </c>
      <c r="T25" s="168">
        <v>530</v>
      </c>
      <c r="U25" s="167">
        <v>27</v>
      </c>
      <c r="V25" s="168">
        <v>6</v>
      </c>
      <c r="W25" s="169">
        <f t="shared" si="4"/>
        <v>629</v>
      </c>
      <c r="X25" s="173">
        <f t="shared" si="5"/>
        <v>5.246422893481717</v>
      </c>
    </row>
    <row r="26" spans="1:24" s="19" customFormat="1" ht="15" customHeight="1">
      <c r="A26" s="121">
        <v>0.41666666666666669</v>
      </c>
      <c r="B26" s="122" t="s">
        <v>12</v>
      </c>
      <c r="C26" s="123">
        <v>0.45833333333333331</v>
      </c>
      <c r="D26" s="131">
        <v>6</v>
      </c>
      <c r="E26" s="131">
        <v>84</v>
      </c>
      <c r="F26" s="174">
        <v>396</v>
      </c>
      <c r="G26" s="131">
        <v>37</v>
      </c>
      <c r="H26" s="174">
        <v>6</v>
      </c>
      <c r="I26" s="175">
        <f t="shared" si="0"/>
        <v>523</v>
      </c>
      <c r="J26" s="176">
        <f t="shared" si="1"/>
        <v>8.2217973231357551</v>
      </c>
      <c r="K26" s="177">
        <v>0</v>
      </c>
      <c r="L26" s="174">
        <v>2</v>
      </c>
      <c r="M26" s="131">
        <v>16</v>
      </c>
      <c r="N26" s="131">
        <v>2</v>
      </c>
      <c r="O26" s="131">
        <v>0</v>
      </c>
      <c r="P26" s="175">
        <f t="shared" si="2"/>
        <v>20</v>
      </c>
      <c r="Q26" s="178">
        <f t="shared" si="3"/>
        <v>10</v>
      </c>
      <c r="R26" s="131">
        <v>1</v>
      </c>
      <c r="S26" s="131">
        <v>79</v>
      </c>
      <c r="T26" s="174">
        <v>506</v>
      </c>
      <c r="U26" s="131">
        <v>29</v>
      </c>
      <c r="V26" s="174">
        <v>4</v>
      </c>
      <c r="W26" s="175">
        <f t="shared" si="4"/>
        <v>618</v>
      </c>
      <c r="X26" s="179">
        <f t="shared" si="5"/>
        <v>5.3398058252427179</v>
      </c>
    </row>
    <row r="27" spans="1:24" s="19" customFormat="1" ht="15" customHeight="1">
      <c r="A27" s="121">
        <v>0.45833333333333331</v>
      </c>
      <c r="B27" s="122" t="s">
        <v>12</v>
      </c>
      <c r="C27" s="123">
        <v>0.5</v>
      </c>
      <c r="D27" s="131">
        <v>3</v>
      </c>
      <c r="E27" s="131">
        <v>72</v>
      </c>
      <c r="F27" s="174">
        <v>504</v>
      </c>
      <c r="G27" s="131">
        <v>35</v>
      </c>
      <c r="H27" s="174">
        <v>2</v>
      </c>
      <c r="I27" s="175">
        <f t="shared" si="0"/>
        <v>613</v>
      </c>
      <c r="J27" s="176">
        <f t="shared" si="1"/>
        <v>6.0358890701468191</v>
      </c>
      <c r="K27" s="177">
        <v>0</v>
      </c>
      <c r="L27" s="174">
        <v>2</v>
      </c>
      <c r="M27" s="131">
        <v>14</v>
      </c>
      <c r="N27" s="131">
        <v>2</v>
      </c>
      <c r="O27" s="131">
        <v>0</v>
      </c>
      <c r="P27" s="175">
        <f t="shared" si="2"/>
        <v>18</v>
      </c>
      <c r="Q27" s="178">
        <f t="shared" si="3"/>
        <v>11.111111111111111</v>
      </c>
      <c r="R27" s="131">
        <v>6</v>
      </c>
      <c r="S27" s="131">
        <v>77</v>
      </c>
      <c r="T27" s="174">
        <v>457</v>
      </c>
      <c r="U27" s="131">
        <v>18</v>
      </c>
      <c r="V27" s="174">
        <v>3</v>
      </c>
      <c r="W27" s="175">
        <f t="shared" si="4"/>
        <v>555</v>
      </c>
      <c r="X27" s="179">
        <f t="shared" si="5"/>
        <v>3.7837837837837842</v>
      </c>
    </row>
    <row r="28" spans="1:24" s="19" customFormat="1" ht="15" customHeight="1">
      <c r="A28" s="121">
        <v>0.5</v>
      </c>
      <c r="B28" s="122" t="s">
        <v>12</v>
      </c>
      <c r="C28" s="123">
        <v>0.54166666666666663</v>
      </c>
      <c r="D28" s="131">
        <v>1</v>
      </c>
      <c r="E28" s="131">
        <v>68</v>
      </c>
      <c r="F28" s="174">
        <v>515</v>
      </c>
      <c r="G28" s="131">
        <v>16</v>
      </c>
      <c r="H28" s="174">
        <v>9</v>
      </c>
      <c r="I28" s="175">
        <f t="shared" si="0"/>
        <v>608</v>
      </c>
      <c r="J28" s="176">
        <f t="shared" si="1"/>
        <v>4.1118421052631584</v>
      </c>
      <c r="K28" s="177">
        <v>0</v>
      </c>
      <c r="L28" s="174">
        <v>2</v>
      </c>
      <c r="M28" s="131">
        <v>17</v>
      </c>
      <c r="N28" s="131">
        <v>2</v>
      </c>
      <c r="O28" s="131">
        <v>0</v>
      </c>
      <c r="P28" s="175">
        <f t="shared" si="2"/>
        <v>21</v>
      </c>
      <c r="Q28" s="178">
        <f t="shared" si="3"/>
        <v>9.5238095238095237</v>
      </c>
      <c r="R28" s="131">
        <v>7</v>
      </c>
      <c r="S28" s="131">
        <v>61</v>
      </c>
      <c r="T28" s="174">
        <v>456</v>
      </c>
      <c r="U28" s="131">
        <v>30</v>
      </c>
      <c r="V28" s="174">
        <v>5</v>
      </c>
      <c r="W28" s="175">
        <f t="shared" si="4"/>
        <v>552</v>
      </c>
      <c r="X28" s="179">
        <f t="shared" si="5"/>
        <v>6.3405797101449277</v>
      </c>
    </row>
    <row r="29" spans="1:24" s="19" customFormat="1" ht="15" customHeight="1">
      <c r="A29" s="121">
        <v>0.54166666666666663</v>
      </c>
      <c r="B29" s="122" t="s">
        <v>12</v>
      </c>
      <c r="C29" s="123">
        <v>0.58333333333333337</v>
      </c>
      <c r="D29" s="131">
        <v>3</v>
      </c>
      <c r="E29" s="131">
        <v>66</v>
      </c>
      <c r="F29" s="174">
        <v>485</v>
      </c>
      <c r="G29" s="131">
        <v>14</v>
      </c>
      <c r="H29" s="174">
        <v>7</v>
      </c>
      <c r="I29" s="175">
        <f t="shared" si="0"/>
        <v>572</v>
      </c>
      <c r="J29" s="176">
        <f t="shared" si="1"/>
        <v>3.6713286713286712</v>
      </c>
      <c r="K29" s="177">
        <v>1</v>
      </c>
      <c r="L29" s="174">
        <v>2</v>
      </c>
      <c r="M29" s="131">
        <v>21</v>
      </c>
      <c r="N29" s="131">
        <v>0</v>
      </c>
      <c r="O29" s="131">
        <v>0</v>
      </c>
      <c r="P29" s="175">
        <f t="shared" si="2"/>
        <v>23</v>
      </c>
      <c r="Q29" s="178">
        <f t="shared" si="3"/>
        <v>0</v>
      </c>
      <c r="R29" s="131">
        <v>6</v>
      </c>
      <c r="S29" s="131">
        <v>81</v>
      </c>
      <c r="T29" s="174">
        <v>470</v>
      </c>
      <c r="U29" s="131">
        <v>24</v>
      </c>
      <c r="V29" s="174">
        <v>7</v>
      </c>
      <c r="W29" s="175">
        <f t="shared" si="4"/>
        <v>582</v>
      </c>
      <c r="X29" s="179">
        <f t="shared" si="5"/>
        <v>5.3264604810996561</v>
      </c>
    </row>
    <row r="30" spans="1:24" s="19" customFormat="1" ht="15" customHeight="1">
      <c r="A30" s="121">
        <v>0.58333333333333337</v>
      </c>
      <c r="B30" s="122" t="s">
        <v>12</v>
      </c>
      <c r="C30" s="123">
        <v>0.625</v>
      </c>
      <c r="D30" s="131">
        <v>6</v>
      </c>
      <c r="E30" s="131">
        <v>76</v>
      </c>
      <c r="F30" s="174">
        <v>486</v>
      </c>
      <c r="G30" s="131">
        <v>24</v>
      </c>
      <c r="H30" s="174">
        <v>13</v>
      </c>
      <c r="I30" s="175">
        <f t="shared" si="0"/>
        <v>599</v>
      </c>
      <c r="J30" s="176">
        <f t="shared" si="1"/>
        <v>6.1769616026711187</v>
      </c>
      <c r="K30" s="177">
        <v>0</v>
      </c>
      <c r="L30" s="174">
        <v>11</v>
      </c>
      <c r="M30" s="131">
        <v>27</v>
      </c>
      <c r="N30" s="131">
        <v>1</v>
      </c>
      <c r="O30" s="131">
        <v>0</v>
      </c>
      <c r="P30" s="175">
        <f t="shared" si="2"/>
        <v>39</v>
      </c>
      <c r="Q30" s="178">
        <f t="shared" si="3"/>
        <v>2.5641025641025639</v>
      </c>
      <c r="R30" s="131">
        <v>7</v>
      </c>
      <c r="S30" s="131">
        <v>60</v>
      </c>
      <c r="T30" s="174">
        <v>477</v>
      </c>
      <c r="U30" s="131">
        <v>29</v>
      </c>
      <c r="V30" s="174">
        <v>7</v>
      </c>
      <c r="W30" s="175">
        <f t="shared" si="4"/>
        <v>573</v>
      </c>
      <c r="X30" s="179">
        <f t="shared" si="5"/>
        <v>6.2827225130890048</v>
      </c>
    </row>
    <row r="31" spans="1:24" s="19" customFormat="1" ht="15" customHeight="1">
      <c r="A31" s="124">
        <v>0.625</v>
      </c>
      <c r="B31" s="125" t="s">
        <v>12</v>
      </c>
      <c r="C31" s="126">
        <v>0.66666666666666663</v>
      </c>
      <c r="D31" s="180">
        <v>8</v>
      </c>
      <c r="E31" s="180">
        <v>69</v>
      </c>
      <c r="F31" s="181">
        <v>492</v>
      </c>
      <c r="G31" s="180">
        <v>21</v>
      </c>
      <c r="H31" s="181">
        <v>15</v>
      </c>
      <c r="I31" s="182">
        <f t="shared" si="0"/>
        <v>597</v>
      </c>
      <c r="J31" s="183">
        <f t="shared" si="1"/>
        <v>6.0301507537688437</v>
      </c>
      <c r="K31" s="184">
        <v>0</v>
      </c>
      <c r="L31" s="181">
        <v>2</v>
      </c>
      <c r="M31" s="180">
        <v>30</v>
      </c>
      <c r="N31" s="180">
        <v>0</v>
      </c>
      <c r="O31" s="180">
        <v>0</v>
      </c>
      <c r="P31" s="182">
        <f t="shared" si="2"/>
        <v>32</v>
      </c>
      <c r="Q31" s="185">
        <f t="shared" si="3"/>
        <v>0</v>
      </c>
      <c r="R31" s="180">
        <v>9</v>
      </c>
      <c r="S31" s="180">
        <v>59</v>
      </c>
      <c r="T31" s="181">
        <v>477</v>
      </c>
      <c r="U31" s="180">
        <v>21</v>
      </c>
      <c r="V31" s="181">
        <v>3</v>
      </c>
      <c r="W31" s="182">
        <f t="shared" si="4"/>
        <v>560</v>
      </c>
      <c r="X31" s="186">
        <f t="shared" si="5"/>
        <v>4.2857142857142856</v>
      </c>
    </row>
    <row r="32" spans="1:24" s="19" customFormat="1" ht="15" customHeight="1">
      <c r="A32" s="103">
        <v>0.66666666666666663</v>
      </c>
      <c r="B32" s="104" t="s">
        <v>12</v>
      </c>
      <c r="C32" s="105">
        <v>0.6875</v>
      </c>
      <c r="D32" s="133">
        <v>3</v>
      </c>
      <c r="E32" s="133">
        <v>27</v>
      </c>
      <c r="F32" s="130">
        <v>222</v>
      </c>
      <c r="G32" s="133">
        <v>6</v>
      </c>
      <c r="H32" s="130">
        <v>4</v>
      </c>
      <c r="I32" s="134">
        <f t="shared" si="0"/>
        <v>259</v>
      </c>
      <c r="J32" s="135">
        <f t="shared" si="1"/>
        <v>3.8610038610038608</v>
      </c>
      <c r="K32" s="136">
        <v>0</v>
      </c>
      <c r="L32" s="130">
        <v>0</v>
      </c>
      <c r="M32" s="133">
        <v>10</v>
      </c>
      <c r="N32" s="133">
        <v>0</v>
      </c>
      <c r="O32" s="133">
        <v>0</v>
      </c>
      <c r="P32" s="134">
        <f t="shared" si="2"/>
        <v>10</v>
      </c>
      <c r="Q32" s="137">
        <f t="shared" si="3"/>
        <v>0</v>
      </c>
      <c r="R32" s="133">
        <v>6</v>
      </c>
      <c r="S32" s="133">
        <v>47</v>
      </c>
      <c r="T32" s="130">
        <v>314</v>
      </c>
      <c r="U32" s="133">
        <v>14</v>
      </c>
      <c r="V32" s="130">
        <v>2</v>
      </c>
      <c r="W32" s="134">
        <f t="shared" si="4"/>
        <v>377</v>
      </c>
      <c r="X32" s="138">
        <f t="shared" si="5"/>
        <v>4.2440318302387263</v>
      </c>
    </row>
    <row r="33" spans="1:24" s="19" customFormat="1" ht="15" customHeight="1">
      <c r="A33" s="127">
        <v>0.6875</v>
      </c>
      <c r="B33" s="128" t="s">
        <v>12</v>
      </c>
      <c r="C33" s="129">
        <v>0.70833333333333337</v>
      </c>
      <c r="D33" s="187">
        <v>6</v>
      </c>
      <c r="E33" s="187">
        <v>49</v>
      </c>
      <c r="F33" s="188">
        <v>235</v>
      </c>
      <c r="G33" s="187">
        <v>14</v>
      </c>
      <c r="H33" s="188">
        <v>2</v>
      </c>
      <c r="I33" s="189">
        <f t="shared" si="0"/>
        <v>300</v>
      </c>
      <c r="J33" s="190">
        <f t="shared" si="1"/>
        <v>5.3333333333333339</v>
      </c>
      <c r="K33" s="191">
        <v>0</v>
      </c>
      <c r="L33" s="188">
        <v>0</v>
      </c>
      <c r="M33" s="187">
        <v>5</v>
      </c>
      <c r="N33" s="187">
        <v>0</v>
      </c>
      <c r="O33" s="187">
        <v>0</v>
      </c>
      <c r="P33" s="189">
        <f t="shared" si="2"/>
        <v>5</v>
      </c>
      <c r="Q33" s="192">
        <f t="shared" si="3"/>
        <v>0</v>
      </c>
      <c r="R33" s="187">
        <v>0</v>
      </c>
      <c r="S33" s="187">
        <v>34</v>
      </c>
      <c r="T33" s="188">
        <v>311</v>
      </c>
      <c r="U33" s="187">
        <v>11</v>
      </c>
      <c r="V33" s="188">
        <v>2</v>
      </c>
      <c r="W33" s="189">
        <f t="shared" si="4"/>
        <v>358</v>
      </c>
      <c r="X33" s="193">
        <f t="shared" si="5"/>
        <v>3.6312849162011176</v>
      </c>
    </row>
    <row r="34" spans="1:24" s="19" customFormat="1" ht="15" customHeight="1">
      <c r="A34" s="109"/>
      <c r="B34" s="110" t="s">
        <v>14</v>
      </c>
      <c r="C34" s="111"/>
      <c r="D34" s="146">
        <f>SUM(D32:D33)</f>
        <v>9</v>
      </c>
      <c r="E34" s="146">
        <f>SUM(E32:E33)</f>
        <v>76</v>
      </c>
      <c r="F34" s="147">
        <f>SUM(F32:F33)</f>
        <v>457</v>
      </c>
      <c r="G34" s="146">
        <f>SUM(G32:G33)</f>
        <v>20</v>
      </c>
      <c r="H34" s="147">
        <f>SUM(H32:H33)</f>
        <v>6</v>
      </c>
      <c r="I34" s="148">
        <f t="shared" si="0"/>
        <v>559</v>
      </c>
      <c r="J34" s="149">
        <f t="shared" si="1"/>
        <v>4.6511627906976747</v>
      </c>
      <c r="K34" s="150">
        <f>SUM(K32:K33)</f>
        <v>0</v>
      </c>
      <c r="L34" s="147">
        <f>SUM(L32:L33)</f>
        <v>0</v>
      </c>
      <c r="M34" s="146">
        <f>SUM(M32:M33)</f>
        <v>15</v>
      </c>
      <c r="N34" s="146">
        <f>SUM(N32:N33)</f>
        <v>0</v>
      </c>
      <c r="O34" s="146">
        <f>SUM(O32:O33)</f>
        <v>0</v>
      </c>
      <c r="P34" s="148">
        <f t="shared" si="2"/>
        <v>15</v>
      </c>
      <c r="Q34" s="151">
        <f t="shared" si="3"/>
        <v>0</v>
      </c>
      <c r="R34" s="146">
        <f>SUM(R32:R33)</f>
        <v>6</v>
      </c>
      <c r="S34" s="146">
        <f>SUM(S32:S33)</f>
        <v>81</v>
      </c>
      <c r="T34" s="147">
        <f>SUM(T32:T33)</f>
        <v>625</v>
      </c>
      <c r="U34" s="146">
        <f>SUM(U32:U33)</f>
        <v>25</v>
      </c>
      <c r="V34" s="147">
        <f>SUM(V32:V33)</f>
        <v>4</v>
      </c>
      <c r="W34" s="148">
        <f t="shared" si="4"/>
        <v>735</v>
      </c>
      <c r="X34" s="152">
        <f t="shared" si="5"/>
        <v>3.9455782312925165</v>
      </c>
    </row>
    <row r="35" spans="1:24" s="19" customFormat="1" ht="15" customHeight="1">
      <c r="A35" s="115">
        <v>0.70833333333333337</v>
      </c>
      <c r="B35" s="116" t="s">
        <v>12</v>
      </c>
      <c r="C35" s="117">
        <v>0.72916666666666663</v>
      </c>
      <c r="D35" s="160">
        <v>5</v>
      </c>
      <c r="E35" s="160">
        <v>48</v>
      </c>
      <c r="F35" s="161">
        <v>203</v>
      </c>
      <c r="G35" s="160">
        <v>32</v>
      </c>
      <c r="H35" s="161">
        <v>3</v>
      </c>
      <c r="I35" s="162">
        <f t="shared" si="0"/>
        <v>286</v>
      </c>
      <c r="J35" s="163">
        <f t="shared" si="1"/>
        <v>12.237762237762238</v>
      </c>
      <c r="K35" s="164">
        <v>2</v>
      </c>
      <c r="L35" s="161">
        <v>3</v>
      </c>
      <c r="M35" s="160">
        <v>10</v>
      </c>
      <c r="N35" s="160">
        <v>0</v>
      </c>
      <c r="O35" s="160">
        <v>0</v>
      </c>
      <c r="P35" s="162">
        <f t="shared" si="2"/>
        <v>13</v>
      </c>
      <c r="Q35" s="165">
        <f t="shared" si="3"/>
        <v>0</v>
      </c>
      <c r="R35" s="160">
        <v>4</v>
      </c>
      <c r="S35" s="160">
        <v>38</v>
      </c>
      <c r="T35" s="161">
        <v>248</v>
      </c>
      <c r="U35" s="160">
        <v>9</v>
      </c>
      <c r="V35" s="161">
        <v>0</v>
      </c>
      <c r="W35" s="162">
        <f t="shared" si="4"/>
        <v>295</v>
      </c>
      <c r="X35" s="166">
        <f t="shared" si="5"/>
        <v>3.050847457627119</v>
      </c>
    </row>
    <row r="36" spans="1:24" s="19" customFormat="1" ht="15" customHeight="1">
      <c r="A36" s="115">
        <v>0.72916666666666663</v>
      </c>
      <c r="B36" s="116" t="s">
        <v>12</v>
      </c>
      <c r="C36" s="117">
        <v>0.75</v>
      </c>
      <c r="D36" s="160">
        <v>6</v>
      </c>
      <c r="E36" s="160">
        <v>44</v>
      </c>
      <c r="F36" s="161">
        <v>285</v>
      </c>
      <c r="G36" s="160">
        <v>12</v>
      </c>
      <c r="H36" s="161">
        <v>1</v>
      </c>
      <c r="I36" s="162">
        <f t="shared" si="0"/>
        <v>342</v>
      </c>
      <c r="J36" s="163">
        <f t="shared" si="1"/>
        <v>3.8011695906432745</v>
      </c>
      <c r="K36" s="164">
        <v>0</v>
      </c>
      <c r="L36" s="161">
        <v>1</v>
      </c>
      <c r="M36" s="160">
        <v>7</v>
      </c>
      <c r="N36" s="160">
        <v>0</v>
      </c>
      <c r="O36" s="160">
        <v>0</v>
      </c>
      <c r="P36" s="162">
        <f t="shared" si="2"/>
        <v>8</v>
      </c>
      <c r="Q36" s="165">
        <f t="shared" si="3"/>
        <v>0</v>
      </c>
      <c r="R36" s="160">
        <v>1</v>
      </c>
      <c r="S36" s="160">
        <v>31</v>
      </c>
      <c r="T36" s="161">
        <v>319</v>
      </c>
      <c r="U36" s="160">
        <v>3</v>
      </c>
      <c r="V36" s="161">
        <v>1</v>
      </c>
      <c r="W36" s="162">
        <f t="shared" si="4"/>
        <v>354</v>
      </c>
      <c r="X36" s="166">
        <f t="shared" si="5"/>
        <v>1.1299435028248588</v>
      </c>
    </row>
    <row r="37" spans="1:24" s="19" customFormat="1" ht="15" customHeight="1">
      <c r="A37" s="109"/>
      <c r="B37" s="110" t="s">
        <v>14</v>
      </c>
      <c r="C37" s="111"/>
      <c r="D37" s="146">
        <f>SUM(D35:D36)</f>
        <v>11</v>
      </c>
      <c r="E37" s="146">
        <f>SUM(E35:E36)</f>
        <v>92</v>
      </c>
      <c r="F37" s="147">
        <f>SUM(F35:F36)</f>
        <v>488</v>
      </c>
      <c r="G37" s="146">
        <f>SUM(G35:G36)</f>
        <v>44</v>
      </c>
      <c r="H37" s="147">
        <f>SUM(H35:H36)</f>
        <v>4</v>
      </c>
      <c r="I37" s="148">
        <f t="shared" si="0"/>
        <v>628</v>
      </c>
      <c r="J37" s="149">
        <f t="shared" si="1"/>
        <v>7.6433121019108281</v>
      </c>
      <c r="K37" s="150">
        <f>SUM(K35:K36)</f>
        <v>2</v>
      </c>
      <c r="L37" s="147">
        <f>SUM(L35:L36)</f>
        <v>4</v>
      </c>
      <c r="M37" s="146">
        <f>SUM(M35:M36)</f>
        <v>17</v>
      </c>
      <c r="N37" s="146">
        <f>SUM(N35:N36)</f>
        <v>0</v>
      </c>
      <c r="O37" s="146">
        <f>SUM(O35:O36)</f>
        <v>0</v>
      </c>
      <c r="P37" s="148">
        <f t="shared" si="2"/>
        <v>21</v>
      </c>
      <c r="Q37" s="151">
        <f t="shared" si="3"/>
        <v>0</v>
      </c>
      <c r="R37" s="146">
        <f>SUM(R35:R36)</f>
        <v>5</v>
      </c>
      <c r="S37" s="146">
        <f>SUM(S35:S36)</f>
        <v>69</v>
      </c>
      <c r="T37" s="147">
        <f>SUM(T35:T36)</f>
        <v>567</v>
      </c>
      <c r="U37" s="146">
        <f>SUM(U35:U36)</f>
        <v>12</v>
      </c>
      <c r="V37" s="147">
        <f>SUM(V35:V36)</f>
        <v>1</v>
      </c>
      <c r="W37" s="148">
        <f t="shared" si="4"/>
        <v>649</v>
      </c>
      <c r="X37" s="152">
        <f t="shared" si="5"/>
        <v>2.0030816640986133</v>
      </c>
    </row>
    <row r="38" spans="1:24" s="19" customFormat="1" ht="15" customHeight="1">
      <c r="A38" s="115">
        <v>0.75</v>
      </c>
      <c r="B38" s="116" t="s">
        <v>12</v>
      </c>
      <c r="C38" s="117">
        <v>0.77083333333333337</v>
      </c>
      <c r="D38" s="160">
        <v>11</v>
      </c>
      <c r="E38" s="160">
        <v>23</v>
      </c>
      <c r="F38" s="161">
        <v>265</v>
      </c>
      <c r="G38" s="160">
        <v>7</v>
      </c>
      <c r="H38" s="161">
        <v>8</v>
      </c>
      <c r="I38" s="162">
        <f t="shared" si="0"/>
        <v>303</v>
      </c>
      <c r="J38" s="163">
        <f t="shared" si="1"/>
        <v>4.9504950495049505</v>
      </c>
      <c r="K38" s="164">
        <v>1</v>
      </c>
      <c r="L38" s="161">
        <v>2</v>
      </c>
      <c r="M38" s="160">
        <v>9</v>
      </c>
      <c r="N38" s="160">
        <v>0</v>
      </c>
      <c r="O38" s="160">
        <v>0</v>
      </c>
      <c r="P38" s="162">
        <f t="shared" si="2"/>
        <v>11</v>
      </c>
      <c r="Q38" s="165">
        <f t="shared" si="3"/>
        <v>0</v>
      </c>
      <c r="R38" s="160">
        <v>1</v>
      </c>
      <c r="S38" s="160">
        <v>37</v>
      </c>
      <c r="T38" s="161">
        <v>282</v>
      </c>
      <c r="U38" s="160">
        <v>7</v>
      </c>
      <c r="V38" s="161">
        <v>1</v>
      </c>
      <c r="W38" s="162">
        <f t="shared" si="4"/>
        <v>327</v>
      </c>
      <c r="X38" s="166">
        <f t="shared" si="5"/>
        <v>2.4464831804281344</v>
      </c>
    </row>
    <row r="39" spans="1:24" s="19" customFormat="1" ht="15" customHeight="1">
      <c r="A39" s="127">
        <v>0.77083333333333337</v>
      </c>
      <c r="B39" s="128" t="s">
        <v>12</v>
      </c>
      <c r="C39" s="129">
        <v>0.79166666666666663</v>
      </c>
      <c r="D39" s="187">
        <v>10</v>
      </c>
      <c r="E39" s="187">
        <v>13</v>
      </c>
      <c r="F39" s="188">
        <v>204</v>
      </c>
      <c r="G39" s="187">
        <v>4</v>
      </c>
      <c r="H39" s="188">
        <v>7</v>
      </c>
      <c r="I39" s="189">
        <f t="shared" si="0"/>
        <v>228</v>
      </c>
      <c r="J39" s="190">
        <f t="shared" si="1"/>
        <v>4.8245614035087714</v>
      </c>
      <c r="K39" s="191">
        <v>0</v>
      </c>
      <c r="L39" s="188">
        <v>1</v>
      </c>
      <c r="M39" s="187">
        <v>15</v>
      </c>
      <c r="N39" s="187">
        <v>1</v>
      </c>
      <c r="O39" s="187">
        <v>0</v>
      </c>
      <c r="P39" s="189">
        <f t="shared" si="2"/>
        <v>17</v>
      </c>
      <c r="Q39" s="192">
        <f t="shared" si="3"/>
        <v>5.8823529411764701</v>
      </c>
      <c r="R39" s="187">
        <v>5</v>
      </c>
      <c r="S39" s="187">
        <v>33</v>
      </c>
      <c r="T39" s="188">
        <v>228</v>
      </c>
      <c r="U39" s="187">
        <v>11</v>
      </c>
      <c r="V39" s="188">
        <v>2</v>
      </c>
      <c r="W39" s="189">
        <f t="shared" si="4"/>
        <v>274</v>
      </c>
      <c r="X39" s="193">
        <f t="shared" si="5"/>
        <v>4.7445255474452548</v>
      </c>
    </row>
    <row r="40" spans="1:24" s="19" customFormat="1" ht="15" customHeight="1" thickBot="1">
      <c r="A40" s="109"/>
      <c r="B40" s="110" t="s">
        <v>14</v>
      </c>
      <c r="C40" s="111"/>
      <c r="D40" s="146">
        <f>SUM(D38:D39)</f>
        <v>21</v>
      </c>
      <c r="E40" s="146">
        <f>SUM(E38:E39)</f>
        <v>36</v>
      </c>
      <c r="F40" s="147">
        <f>SUM(F38:F39)</f>
        <v>469</v>
      </c>
      <c r="G40" s="146">
        <f>SUM(G38:G39)</f>
        <v>11</v>
      </c>
      <c r="H40" s="147">
        <f>SUM(H38:H39)</f>
        <v>15</v>
      </c>
      <c r="I40" s="148">
        <f t="shared" si="0"/>
        <v>531</v>
      </c>
      <c r="J40" s="149">
        <f t="shared" si="1"/>
        <v>4.8964218455743875</v>
      </c>
      <c r="K40" s="150">
        <f>SUM(K38:K39)</f>
        <v>1</v>
      </c>
      <c r="L40" s="147">
        <f>SUM(L38:L39)</f>
        <v>3</v>
      </c>
      <c r="M40" s="146">
        <f>SUM(M38:M39)</f>
        <v>24</v>
      </c>
      <c r="N40" s="146">
        <f>SUM(N38:N39)</f>
        <v>1</v>
      </c>
      <c r="O40" s="146">
        <f>SUM(O38:O39)</f>
        <v>0</v>
      </c>
      <c r="P40" s="148">
        <f t="shared" si="2"/>
        <v>28</v>
      </c>
      <c r="Q40" s="151">
        <f t="shared" si="3"/>
        <v>3.5714285714285712</v>
      </c>
      <c r="R40" s="146">
        <f>SUM(R38:R39)</f>
        <v>6</v>
      </c>
      <c r="S40" s="146">
        <f>SUM(S38:S39)</f>
        <v>70</v>
      </c>
      <c r="T40" s="147">
        <f>SUM(T38:T39)</f>
        <v>510</v>
      </c>
      <c r="U40" s="146">
        <f>SUM(U38:U39)</f>
        <v>18</v>
      </c>
      <c r="V40" s="147">
        <f>SUM(V38:V39)</f>
        <v>3</v>
      </c>
      <c r="W40" s="148">
        <f t="shared" si="4"/>
        <v>601</v>
      </c>
      <c r="X40" s="152">
        <f t="shared" si="5"/>
        <v>3.494176372712146</v>
      </c>
    </row>
    <row r="41" spans="1:24" s="19" customFormat="1" ht="15" customHeight="1" thickTop="1">
      <c r="A41" s="86"/>
      <c r="B41" s="87" t="s">
        <v>13</v>
      </c>
      <c r="C41" s="88"/>
      <c r="D41" s="194">
        <f t="shared" ref="D41:I41" si="6">+D21+D24+SUM(D25:D31)+D34+D37+D40</f>
        <v>84</v>
      </c>
      <c r="E41" s="194">
        <f t="shared" si="6"/>
        <v>848</v>
      </c>
      <c r="F41" s="195">
        <f t="shared" si="6"/>
        <v>5640</v>
      </c>
      <c r="G41" s="194">
        <f t="shared" si="6"/>
        <v>280</v>
      </c>
      <c r="H41" s="195">
        <f t="shared" si="6"/>
        <v>116</v>
      </c>
      <c r="I41" s="196">
        <f t="shared" si="6"/>
        <v>6884</v>
      </c>
      <c r="J41" s="197">
        <f t="shared" si="1"/>
        <v>5.7524694944799535</v>
      </c>
      <c r="K41" s="198">
        <f t="shared" ref="K41:P41" si="7">+K21+K24+SUM(K25:K31)+K34+K37+K40</f>
        <v>8</v>
      </c>
      <c r="L41" s="195">
        <f t="shared" si="7"/>
        <v>36</v>
      </c>
      <c r="M41" s="194">
        <f t="shared" si="7"/>
        <v>233</v>
      </c>
      <c r="N41" s="194">
        <f t="shared" si="7"/>
        <v>9</v>
      </c>
      <c r="O41" s="194">
        <f t="shared" si="7"/>
        <v>0</v>
      </c>
      <c r="P41" s="196">
        <f t="shared" si="7"/>
        <v>278</v>
      </c>
      <c r="Q41" s="199">
        <f t="shared" si="3"/>
        <v>3.2374100719424459</v>
      </c>
      <c r="R41" s="194">
        <f t="shared" ref="R41:W41" si="8">+R21+R24+SUM(R25:R31)+R34+R37+R40</f>
        <v>108</v>
      </c>
      <c r="S41" s="194">
        <f t="shared" si="8"/>
        <v>816</v>
      </c>
      <c r="T41" s="195">
        <f t="shared" si="8"/>
        <v>5876</v>
      </c>
      <c r="U41" s="194">
        <f t="shared" si="8"/>
        <v>261</v>
      </c>
      <c r="V41" s="195">
        <f t="shared" si="8"/>
        <v>51</v>
      </c>
      <c r="W41" s="196">
        <f t="shared" si="8"/>
        <v>7004</v>
      </c>
      <c r="X41" s="200">
        <f t="shared" si="5"/>
        <v>4.4545973729297543</v>
      </c>
    </row>
    <row r="42" spans="1:24" ht="12.95" customHeight="1"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</row>
    <row r="43" spans="1:24" ht="12.95" customHeight="1"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</row>
    <row r="44" spans="1:24" ht="12.95" customHeight="1">
      <c r="D44" s="201"/>
      <c r="E44" s="201"/>
      <c r="F44" s="201"/>
      <c r="G44" s="201"/>
      <c r="H44" s="201"/>
      <c r="I44" s="201"/>
      <c r="J44" s="201"/>
      <c r="K44" s="201"/>
      <c r="L44" s="201"/>
      <c r="M44" s="201"/>
      <c r="N44" s="201"/>
      <c r="O44" s="201"/>
      <c r="P44" s="201"/>
      <c r="Q44" s="201"/>
      <c r="R44" s="201"/>
      <c r="S44" s="201"/>
      <c r="T44" s="201"/>
      <c r="U44" s="201"/>
      <c r="V44" s="201"/>
      <c r="W44" s="201"/>
      <c r="X44" s="201"/>
    </row>
    <row r="45" spans="1:24" ht="15" customHeight="1"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2" t="s">
        <v>35</v>
      </c>
    </row>
    <row r="46" spans="1:24" s="15" customFormat="1" ht="14.1" customHeight="1">
      <c r="A46" s="8" t="s">
        <v>25</v>
      </c>
      <c r="B46" s="9"/>
      <c r="C46" s="10"/>
      <c r="D46" s="203"/>
      <c r="E46" s="204" t="s">
        <v>30</v>
      </c>
      <c r="F46" s="204"/>
      <c r="G46" s="204"/>
      <c r="H46" s="204"/>
      <c r="I46" s="204"/>
      <c r="J46" s="205"/>
      <c r="K46" s="206"/>
      <c r="L46" s="204" t="s">
        <v>31</v>
      </c>
      <c r="M46" s="204"/>
      <c r="N46" s="204"/>
      <c r="O46" s="204"/>
      <c r="P46" s="204"/>
      <c r="Q46" s="205"/>
      <c r="R46" s="203"/>
      <c r="S46" s="204" t="s">
        <v>32</v>
      </c>
      <c r="T46" s="204"/>
      <c r="U46" s="204"/>
      <c r="V46" s="204"/>
      <c r="W46" s="204"/>
      <c r="X46" s="207"/>
    </row>
    <row r="47" spans="1:24" s="19" customFormat="1" ht="15" customHeight="1">
      <c r="A47" s="16"/>
      <c r="B47" s="17"/>
      <c r="C47" s="18" t="s">
        <v>2</v>
      </c>
      <c r="D47" s="208" t="s">
        <v>36</v>
      </c>
      <c r="E47" s="210" t="s">
        <v>37</v>
      </c>
      <c r="F47" s="208" t="s">
        <v>38</v>
      </c>
      <c r="G47" s="210" t="s">
        <v>39</v>
      </c>
      <c r="H47" s="208" t="s">
        <v>40</v>
      </c>
      <c r="I47" s="214" t="s">
        <v>41</v>
      </c>
      <c r="J47" s="220" t="s">
        <v>42</v>
      </c>
      <c r="K47" s="208" t="s">
        <v>36</v>
      </c>
      <c r="L47" s="210" t="s">
        <v>37</v>
      </c>
      <c r="M47" s="208" t="s">
        <v>38</v>
      </c>
      <c r="N47" s="210" t="s">
        <v>39</v>
      </c>
      <c r="O47" s="208" t="s">
        <v>40</v>
      </c>
      <c r="P47" s="214" t="s">
        <v>41</v>
      </c>
      <c r="Q47" s="220" t="s">
        <v>42</v>
      </c>
      <c r="R47" s="208" t="s">
        <v>36</v>
      </c>
      <c r="S47" s="210" t="s">
        <v>37</v>
      </c>
      <c r="T47" s="208" t="s">
        <v>38</v>
      </c>
      <c r="U47" s="210" t="s">
        <v>39</v>
      </c>
      <c r="V47" s="208" t="s">
        <v>40</v>
      </c>
      <c r="W47" s="214" t="s">
        <v>41</v>
      </c>
      <c r="X47" s="214" t="s">
        <v>42</v>
      </c>
    </row>
    <row r="48" spans="1:24" s="19" customFormat="1" ht="15" customHeight="1">
      <c r="A48" s="20" t="s">
        <v>10</v>
      </c>
      <c r="B48" s="21"/>
      <c r="C48" s="22"/>
      <c r="D48" s="209"/>
      <c r="E48" s="211"/>
      <c r="F48" s="209"/>
      <c r="G48" s="211"/>
      <c r="H48" s="209"/>
      <c r="I48" s="215"/>
      <c r="J48" s="221"/>
      <c r="K48" s="209"/>
      <c r="L48" s="211"/>
      <c r="M48" s="209"/>
      <c r="N48" s="211"/>
      <c r="O48" s="209"/>
      <c r="P48" s="215"/>
      <c r="Q48" s="221"/>
      <c r="R48" s="209"/>
      <c r="S48" s="211"/>
      <c r="T48" s="209"/>
      <c r="U48" s="211"/>
      <c r="V48" s="209"/>
      <c r="W48" s="215"/>
      <c r="X48" s="215"/>
    </row>
    <row r="49" spans="1:24" s="19" customFormat="1" ht="15" customHeight="1">
      <c r="A49" s="103">
        <v>0.29166666666666669</v>
      </c>
      <c r="B49" s="104" t="s">
        <v>26</v>
      </c>
      <c r="C49" s="105">
        <v>0.3125</v>
      </c>
      <c r="D49" s="133">
        <v>4</v>
      </c>
      <c r="E49" s="133">
        <v>54</v>
      </c>
      <c r="F49" s="130">
        <v>164</v>
      </c>
      <c r="G49" s="133">
        <v>35</v>
      </c>
      <c r="H49" s="130">
        <v>4</v>
      </c>
      <c r="I49" s="134">
        <f t="shared" ref="I49:I70" si="9">SUM(E49:H49)</f>
        <v>257</v>
      </c>
      <c r="J49" s="135">
        <f t="shared" ref="J49:J71" si="10">IF(I49=0,0,((G49+H49)/I49*100))</f>
        <v>15.175097276264591</v>
      </c>
      <c r="K49" s="136">
        <v>1</v>
      </c>
      <c r="L49" s="130">
        <v>1</v>
      </c>
      <c r="M49" s="133">
        <v>5</v>
      </c>
      <c r="N49" s="133">
        <v>0</v>
      </c>
      <c r="O49" s="133">
        <v>0</v>
      </c>
      <c r="P49" s="134">
        <f t="shared" ref="P49:P70" si="11">SUM(L49:O49)</f>
        <v>6</v>
      </c>
      <c r="Q49" s="137">
        <f t="shared" ref="Q49:Q71" si="12">IF(P49=0,0,((N49+O49)/P49*100))</f>
        <v>0</v>
      </c>
      <c r="R49" s="133">
        <v>1</v>
      </c>
      <c r="S49" s="133">
        <v>29</v>
      </c>
      <c r="T49" s="130">
        <v>177</v>
      </c>
      <c r="U49" s="133">
        <v>14</v>
      </c>
      <c r="V49" s="130">
        <v>2</v>
      </c>
      <c r="W49" s="134">
        <f t="shared" ref="W49:W70" si="13">SUM(S49:V49)</f>
        <v>222</v>
      </c>
      <c r="X49" s="138">
        <f t="shared" ref="X49:X71" si="14">IF(W49=0,0,((U49+V49)/W49*100))</f>
        <v>7.2072072072072073</v>
      </c>
    </row>
    <row r="50" spans="1:24" s="19" customFormat="1" ht="15" customHeight="1">
      <c r="A50" s="106">
        <v>0.3125</v>
      </c>
      <c r="B50" s="107" t="s">
        <v>26</v>
      </c>
      <c r="C50" s="108">
        <v>0.33333333333333331</v>
      </c>
      <c r="D50" s="139">
        <v>6</v>
      </c>
      <c r="E50" s="139">
        <v>63</v>
      </c>
      <c r="F50" s="140">
        <v>192</v>
      </c>
      <c r="G50" s="139">
        <v>21</v>
      </c>
      <c r="H50" s="140">
        <v>2</v>
      </c>
      <c r="I50" s="141">
        <f t="shared" si="9"/>
        <v>278</v>
      </c>
      <c r="J50" s="142">
        <f t="shared" si="10"/>
        <v>8.2733812949640289</v>
      </c>
      <c r="K50" s="143">
        <v>0</v>
      </c>
      <c r="L50" s="140">
        <v>1</v>
      </c>
      <c r="M50" s="139">
        <v>15</v>
      </c>
      <c r="N50" s="139">
        <v>0</v>
      </c>
      <c r="O50" s="139">
        <v>0</v>
      </c>
      <c r="P50" s="141">
        <f t="shared" si="11"/>
        <v>16</v>
      </c>
      <c r="Q50" s="144">
        <f t="shared" si="12"/>
        <v>0</v>
      </c>
      <c r="R50" s="139">
        <v>7</v>
      </c>
      <c r="S50" s="139">
        <v>28</v>
      </c>
      <c r="T50" s="140">
        <v>159</v>
      </c>
      <c r="U50" s="139">
        <v>3</v>
      </c>
      <c r="V50" s="140">
        <v>1</v>
      </c>
      <c r="W50" s="141">
        <f t="shared" si="13"/>
        <v>191</v>
      </c>
      <c r="X50" s="145">
        <f t="shared" si="14"/>
        <v>2.0942408376963351</v>
      </c>
    </row>
    <row r="51" spans="1:24" s="19" customFormat="1" ht="15" customHeight="1">
      <c r="A51" s="109"/>
      <c r="B51" s="110" t="s">
        <v>27</v>
      </c>
      <c r="C51" s="111"/>
      <c r="D51" s="146">
        <f>SUM(D49:D50)</f>
        <v>10</v>
      </c>
      <c r="E51" s="146">
        <f>SUM(E49:E50)</f>
        <v>117</v>
      </c>
      <c r="F51" s="147">
        <f>SUM(F49:F50)</f>
        <v>356</v>
      </c>
      <c r="G51" s="146">
        <f>SUM(G49:G50)</f>
        <v>56</v>
      </c>
      <c r="H51" s="147">
        <f>SUM(H49:H50)</f>
        <v>6</v>
      </c>
      <c r="I51" s="148">
        <f t="shared" si="9"/>
        <v>535</v>
      </c>
      <c r="J51" s="149">
        <f t="shared" si="10"/>
        <v>11.588785046728972</v>
      </c>
      <c r="K51" s="150">
        <f>SUM(K49:K50)</f>
        <v>1</v>
      </c>
      <c r="L51" s="147">
        <f>SUM(L49:L50)</f>
        <v>2</v>
      </c>
      <c r="M51" s="146">
        <f>SUM(M49:M50)</f>
        <v>20</v>
      </c>
      <c r="N51" s="146">
        <f>SUM(N49:N50)</f>
        <v>0</v>
      </c>
      <c r="O51" s="146">
        <f>SUM(O49:O50)</f>
        <v>0</v>
      </c>
      <c r="P51" s="148">
        <f t="shared" si="11"/>
        <v>22</v>
      </c>
      <c r="Q51" s="151">
        <f t="shared" si="12"/>
        <v>0</v>
      </c>
      <c r="R51" s="146">
        <f>SUM(R49:R50)</f>
        <v>8</v>
      </c>
      <c r="S51" s="146">
        <f>SUM(S49:S50)</f>
        <v>57</v>
      </c>
      <c r="T51" s="147">
        <f>SUM(T49:T50)</f>
        <v>336</v>
      </c>
      <c r="U51" s="146">
        <f>SUM(U49:U50)</f>
        <v>17</v>
      </c>
      <c r="V51" s="147">
        <f>SUM(V49:V50)</f>
        <v>3</v>
      </c>
      <c r="W51" s="148">
        <f t="shared" si="13"/>
        <v>413</v>
      </c>
      <c r="X51" s="152">
        <f t="shared" si="14"/>
        <v>4.8426150121065374</v>
      </c>
    </row>
    <row r="52" spans="1:24" s="19" customFormat="1" ht="15" customHeight="1">
      <c r="A52" s="112">
        <v>0.33333333333333331</v>
      </c>
      <c r="B52" s="113" t="s">
        <v>26</v>
      </c>
      <c r="C52" s="114">
        <v>0.35416666666666669</v>
      </c>
      <c r="D52" s="153">
        <v>5</v>
      </c>
      <c r="E52" s="153">
        <v>50</v>
      </c>
      <c r="F52" s="154">
        <v>199</v>
      </c>
      <c r="G52" s="153">
        <v>40</v>
      </c>
      <c r="H52" s="154">
        <v>0</v>
      </c>
      <c r="I52" s="155">
        <f t="shared" si="9"/>
        <v>289</v>
      </c>
      <c r="J52" s="156">
        <f t="shared" si="10"/>
        <v>13.84083044982699</v>
      </c>
      <c r="K52" s="157">
        <v>0</v>
      </c>
      <c r="L52" s="154">
        <v>2</v>
      </c>
      <c r="M52" s="153">
        <v>18</v>
      </c>
      <c r="N52" s="153">
        <v>1</v>
      </c>
      <c r="O52" s="153">
        <v>0</v>
      </c>
      <c r="P52" s="155">
        <f t="shared" si="11"/>
        <v>21</v>
      </c>
      <c r="Q52" s="158">
        <f t="shared" si="12"/>
        <v>4.7619047619047619</v>
      </c>
      <c r="R52" s="153">
        <v>1</v>
      </c>
      <c r="S52" s="153">
        <v>20</v>
      </c>
      <c r="T52" s="154">
        <v>142</v>
      </c>
      <c r="U52" s="153">
        <v>15</v>
      </c>
      <c r="V52" s="154">
        <v>1</v>
      </c>
      <c r="W52" s="155">
        <f t="shared" si="13"/>
        <v>178</v>
      </c>
      <c r="X52" s="159">
        <f t="shared" si="14"/>
        <v>8.9887640449438209</v>
      </c>
    </row>
    <row r="53" spans="1:24" s="19" customFormat="1" ht="15" customHeight="1">
      <c r="A53" s="115">
        <v>0.35416666666666669</v>
      </c>
      <c r="B53" s="116" t="s">
        <v>26</v>
      </c>
      <c r="C53" s="117">
        <v>0.375</v>
      </c>
      <c r="D53" s="160">
        <v>2</v>
      </c>
      <c r="E53" s="160">
        <v>52</v>
      </c>
      <c r="F53" s="161">
        <v>180</v>
      </c>
      <c r="G53" s="160">
        <v>35</v>
      </c>
      <c r="H53" s="161">
        <v>0</v>
      </c>
      <c r="I53" s="162">
        <f t="shared" si="9"/>
        <v>267</v>
      </c>
      <c r="J53" s="163">
        <f t="shared" si="10"/>
        <v>13.108614232209737</v>
      </c>
      <c r="K53" s="164">
        <v>0</v>
      </c>
      <c r="L53" s="161">
        <v>1</v>
      </c>
      <c r="M53" s="160">
        <v>6</v>
      </c>
      <c r="N53" s="160">
        <v>1</v>
      </c>
      <c r="O53" s="160">
        <v>0</v>
      </c>
      <c r="P53" s="162">
        <f t="shared" si="11"/>
        <v>8</v>
      </c>
      <c r="Q53" s="165">
        <f t="shared" si="12"/>
        <v>12.5</v>
      </c>
      <c r="R53" s="160">
        <v>3</v>
      </c>
      <c r="S53" s="160">
        <v>25</v>
      </c>
      <c r="T53" s="161">
        <v>147</v>
      </c>
      <c r="U53" s="160">
        <v>29</v>
      </c>
      <c r="V53" s="161">
        <v>0</v>
      </c>
      <c r="W53" s="162">
        <f t="shared" si="13"/>
        <v>201</v>
      </c>
      <c r="X53" s="166">
        <f t="shared" si="14"/>
        <v>14.427860696517413</v>
      </c>
    </row>
    <row r="54" spans="1:24" s="19" customFormat="1" ht="15" customHeight="1">
      <c r="A54" s="109"/>
      <c r="B54" s="110" t="s">
        <v>27</v>
      </c>
      <c r="C54" s="111"/>
      <c r="D54" s="146">
        <f>SUM(D52:D53)</f>
        <v>7</v>
      </c>
      <c r="E54" s="146">
        <f>SUM(E52:E53)</f>
        <v>102</v>
      </c>
      <c r="F54" s="147">
        <f>SUM(F52:F53)</f>
        <v>379</v>
      </c>
      <c r="G54" s="146">
        <f>SUM(G52:G53)</f>
        <v>75</v>
      </c>
      <c r="H54" s="147">
        <f>SUM(H52:H53)</f>
        <v>0</v>
      </c>
      <c r="I54" s="148">
        <f t="shared" si="9"/>
        <v>556</v>
      </c>
      <c r="J54" s="149">
        <f t="shared" si="10"/>
        <v>13.489208633093524</v>
      </c>
      <c r="K54" s="150">
        <f>SUM(K52:K53)</f>
        <v>0</v>
      </c>
      <c r="L54" s="147">
        <f>SUM(L52:L53)</f>
        <v>3</v>
      </c>
      <c r="M54" s="146">
        <f>SUM(M52:M53)</f>
        <v>24</v>
      </c>
      <c r="N54" s="146">
        <f>SUM(N52:N53)</f>
        <v>2</v>
      </c>
      <c r="O54" s="146">
        <f>SUM(O52:O53)</f>
        <v>0</v>
      </c>
      <c r="P54" s="148">
        <f t="shared" si="11"/>
        <v>29</v>
      </c>
      <c r="Q54" s="151">
        <f t="shared" si="12"/>
        <v>6.8965517241379306</v>
      </c>
      <c r="R54" s="146">
        <f>SUM(R52:R53)</f>
        <v>4</v>
      </c>
      <c r="S54" s="146">
        <f>SUM(S52:S53)</f>
        <v>45</v>
      </c>
      <c r="T54" s="147">
        <f>SUM(T52:T53)</f>
        <v>289</v>
      </c>
      <c r="U54" s="146">
        <f>SUM(U52:U53)</f>
        <v>44</v>
      </c>
      <c r="V54" s="147">
        <f>SUM(V52:V53)</f>
        <v>1</v>
      </c>
      <c r="W54" s="148">
        <f t="shared" si="13"/>
        <v>379</v>
      </c>
      <c r="X54" s="152">
        <f t="shared" si="14"/>
        <v>11.87335092348285</v>
      </c>
    </row>
    <row r="55" spans="1:24" s="19" customFormat="1" ht="15" customHeight="1">
      <c r="A55" s="118">
        <v>0.375</v>
      </c>
      <c r="B55" s="119" t="s">
        <v>26</v>
      </c>
      <c r="C55" s="120">
        <v>0.41666666666666669</v>
      </c>
      <c r="D55" s="167">
        <v>2</v>
      </c>
      <c r="E55" s="167">
        <v>99</v>
      </c>
      <c r="F55" s="168">
        <v>329</v>
      </c>
      <c r="G55" s="167">
        <v>68</v>
      </c>
      <c r="H55" s="168">
        <v>3</v>
      </c>
      <c r="I55" s="169">
        <f t="shared" si="9"/>
        <v>499</v>
      </c>
      <c r="J55" s="170">
        <f t="shared" si="10"/>
        <v>14.228456913827655</v>
      </c>
      <c r="K55" s="171">
        <v>0</v>
      </c>
      <c r="L55" s="168">
        <v>7</v>
      </c>
      <c r="M55" s="167">
        <v>27</v>
      </c>
      <c r="N55" s="167">
        <v>0</v>
      </c>
      <c r="O55" s="167">
        <v>0</v>
      </c>
      <c r="P55" s="169">
        <f t="shared" si="11"/>
        <v>34</v>
      </c>
      <c r="Q55" s="172">
        <f t="shared" si="12"/>
        <v>0</v>
      </c>
      <c r="R55" s="167">
        <v>0</v>
      </c>
      <c r="S55" s="167">
        <v>70</v>
      </c>
      <c r="T55" s="168">
        <v>295</v>
      </c>
      <c r="U55" s="167">
        <v>57</v>
      </c>
      <c r="V55" s="168">
        <v>5</v>
      </c>
      <c r="W55" s="169">
        <f t="shared" si="13"/>
        <v>427</v>
      </c>
      <c r="X55" s="173">
        <f t="shared" si="14"/>
        <v>14.519906323185012</v>
      </c>
    </row>
    <row r="56" spans="1:24" s="19" customFormat="1" ht="15" customHeight="1">
      <c r="A56" s="121">
        <v>0.41666666666666669</v>
      </c>
      <c r="B56" s="122" t="s">
        <v>26</v>
      </c>
      <c r="C56" s="123">
        <v>0.45833333333333331</v>
      </c>
      <c r="D56" s="131">
        <v>1</v>
      </c>
      <c r="E56" s="131">
        <v>74</v>
      </c>
      <c r="F56" s="174">
        <v>347</v>
      </c>
      <c r="G56" s="131">
        <v>52</v>
      </c>
      <c r="H56" s="174">
        <v>4</v>
      </c>
      <c r="I56" s="175">
        <f t="shared" si="9"/>
        <v>477</v>
      </c>
      <c r="J56" s="176">
        <f t="shared" si="10"/>
        <v>11.740041928721174</v>
      </c>
      <c r="K56" s="177">
        <v>2</v>
      </c>
      <c r="L56" s="174">
        <v>5</v>
      </c>
      <c r="M56" s="131">
        <v>19</v>
      </c>
      <c r="N56" s="131">
        <v>1</v>
      </c>
      <c r="O56" s="131">
        <v>0</v>
      </c>
      <c r="P56" s="175">
        <f t="shared" si="11"/>
        <v>25</v>
      </c>
      <c r="Q56" s="178">
        <f t="shared" si="12"/>
        <v>4</v>
      </c>
      <c r="R56" s="131">
        <v>5</v>
      </c>
      <c r="S56" s="131">
        <v>90</v>
      </c>
      <c r="T56" s="174">
        <v>301</v>
      </c>
      <c r="U56" s="131">
        <v>56</v>
      </c>
      <c r="V56" s="174">
        <v>1</v>
      </c>
      <c r="W56" s="175">
        <f t="shared" si="13"/>
        <v>448</v>
      </c>
      <c r="X56" s="179">
        <f t="shared" si="14"/>
        <v>12.723214285714285</v>
      </c>
    </row>
    <row r="57" spans="1:24" s="19" customFormat="1" ht="15" customHeight="1">
      <c r="A57" s="121">
        <v>0.45833333333333331</v>
      </c>
      <c r="B57" s="122" t="s">
        <v>26</v>
      </c>
      <c r="C57" s="123">
        <v>0.5</v>
      </c>
      <c r="D57" s="131">
        <v>10</v>
      </c>
      <c r="E57" s="131">
        <v>76</v>
      </c>
      <c r="F57" s="174">
        <v>362</v>
      </c>
      <c r="G57" s="131">
        <v>50</v>
      </c>
      <c r="H57" s="174">
        <v>1</v>
      </c>
      <c r="I57" s="175">
        <f t="shared" si="9"/>
        <v>489</v>
      </c>
      <c r="J57" s="176">
        <f t="shared" si="10"/>
        <v>10.429447852760736</v>
      </c>
      <c r="K57" s="177">
        <v>1</v>
      </c>
      <c r="L57" s="174">
        <v>4</v>
      </c>
      <c r="M57" s="131">
        <v>24</v>
      </c>
      <c r="N57" s="131">
        <v>2</v>
      </c>
      <c r="O57" s="131">
        <v>0</v>
      </c>
      <c r="P57" s="175">
        <f t="shared" si="11"/>
        <v>30</v>
      </c>
      <c r="Q57" s="178">
        <f t="shared" si="12"/>
        <v>6.666666666666667</v>
      </c>
      <c r="R57" s="131">
        <v>4</v>
      </c>
      <c r="S57" s="131">
        <v>78</v>
      </c>
      <c r="T57" s="174">
        <v>301</v>
      </c>
      <c r="U57" s="131">
        <v>46</v>
      </c>
      <c r="V57" s="174">
        <v>1</v>
      </c>
      <c r="W57" s="175">
        <f t="shared" si="13"/>
        <v>426</v>
      </c>
      <c r="X57" s="179">
        <f t="shared" si="14"/>
        <v>11.032863849765258</v>
      </c>
    </row>
    <row r="58" spans="1:24" s="19" customFormat="1" ht="15" customHeight="1">
      <c r="A58" s="121">
        <v>0.5</v>
      </c>
      <c r="B58" s="122" t="s">
        <v>26</v>
      </c>
      <c r="C58" s="123">
        <v>0.54166666666666663</v>
      </c>
      <c r="D58" s="131">
        <v>6</v>
      </c>
      <c r="E58" s="131">
        <v>84</v>
      </c>
      <c r="F58" s="174">
        <v>398</v>
      </c>
      <c r="G58" s="131">
        <v>37</v>
      </c>
      <c r="H58" s="174">
        <v>3</v>
      </c>
      <c r="I58" s="175">
        <f t="shared" si="9"/>
        <v>522</v>
      </c>
      <c r="J58" s="176">
        <f t="shared" si="10"/>
        <v>7.6628352490421454</v>
      </c>
      <c r="K58" s="177">
        <v>0</v>
      </c>
      <c r="L58" s="174">
        <v>2</v>
      </c>
      <c r="M58" s="131">
        <v>25</v>
      </c>
      <c r="N58" s="131">
        <v>1</v>
      </c>
      <c r="O58" s="131">
        <v>0</v>
      </c>
      <c r="P58" s="175">
        <f t="shared" si="11"/>
        <v>28</v>
      </c>
      <c r="Q58" s="178">
        <f t="shared" si="12"/>
        <v>3.5714285714285712</v>
      </c>
      <c r="R58" s="131">
        <v>4</v>
      </c>
      <c r="S58" s="131">
        <v>47</v>
      </c>
      <c r="T58" s="174">
        <v>352</v>
      </c>
      <c r="U58" s="131">
        <v>35</v>
      </c>
      <c r="V58" s="174">
        <v>0</v>
      </c>
      <c r="W58" s="175">
        <f t="shared" si="13"/>
        <v>434</v>
      </c>
      <c r="X58" s="179">
        <f t="shared" si="14"/>
        <v>8.064516129032258</v>
      </c>
    </row>
    <row r="59" spans="1:24" s="19" customFormat="1" ht="15" customHeight="1">
      <c r="A59" s="121">
        <v>0.54166666666666663</v>
      </c>
      <c r="B59" s="122" t="s">
        <v>26</v>
      </c>
      <c r="C59" s="123">
        <v>0.58333333333333337</v>
      </c>
      <c r="D59" s="131">
        <v>10</v>
      </c>
      <c r="E59" s="131">
        <v>96</v>
      </c>
      <c r="F59" s="174">
        <v>363</v>
      </c>
      <c r="G59" s="131">
        <v>45</v>
      </c>
      <c r="H59" s="174">
        <v>1</v>
      </c>
      <c r="I59" s="175">
        <f t="shared" si="9"/>
        <v>505</v>
      </c>
      <c r="J59" s="176">
        <f t="shared" si="10"/>
        <v>9.1089108910891081</v>
      </c>
      <c r="K59" s="177">
        <v>2</v>
      </c>
      <c r="L59" s="174">
        <v>6</v>
      </c>
      <c r="M59" s="131">
        <v>23</v>
      </c>
      <c r="N59" s="131">
        <v>0</v>
      </c>
      <c r="O59" s="131">
        <v>0</v>
      </c>
      <c r="P59" s="175">
        <f t="shared" si="11"/>
        <v>29</v>
      </c>
      <c r="Q59" s="178">
        <f t="shared" si="12"/>
        <v>0</v>
      </c>
      <c r="R59" s="131">
        <v>3</v>
      </c>
      <c r="S59" s="131">
        <v>64</v>
      </c>
      <c r="T59" s="174">
        <v>349</v>
      </c>
      <c r="U59" s="131">
        <v>36</v>
      </c>
      <c r="V59" s="174">
        <v>3</v>
      </c>
      <c r="W59" s="175">
        <f t="shared" si="13"/>
        <v>452</v>
      </c>
      <c r="X59" s="179">
        <f t="shared" si="14"/>
        <v>8.6283185840707954</v>
      </c>
    </row>
    <row r="60" spans="1:24" s="19" customFormat="1" ht="15" customHeight="1">
      <c r="A60" s="121">
        <v>0.58333333333333337</v>
      </c>
      <c r="B60" s="122" t="s">
        <v>26</v>
      </c>
      <c r="C60" s="123">
        <v>0.625</v>
      </c>
      <c r="D60" s="131">
        <v>8</v>
      </c>
      <c r="E60" s="131">
        <v>80</v>
      </c>
      <c r="F60" s="174">
        <v>360</v>
      </c>
      <c r="G60" s="131">
        <v>39</v>
      </c>
      <c r="H60" s="174">
        <v>4</v>
      </c>
      <c r="I60" s="175">
        <f t="shared" si="9"/>
        <v>483</v>
      </c>
      <c r="J60" s="176">
        <f t="shared" si="10"/>
        <v>8.9026915113871627</v>
      </c>
      <c r="K60" s="177">
        <v>0</v>
      </c>
      <c r="L60" s="174">
        <v>6</v>
      </c>
      <c r="M60" s="131">
        <v>34</v>
      </c>
      <c r="N60" s="131">
        <v>0</v>
      </c>
      <c r="O60" s="131">
        <v>0</v>
      </c>
      <c r="P60" s="175">
        <f t="shared" si="11"/>
        <v>40</v>
      </c>
      <c r="Q60" s="178">
        <f t="shared" si="12"/>
        <v>0</v>
      </c>
      <c r="R60" s="131">
        <v>5</v>
      </c>
      <c r="S60" s="131">
        <v>96</v>
      </c>
      <c r="T60" s="174">
        <v>354</v>
      </c>
      <c r="U60" s="131">
        <v>52</v>
      </c>
      <c r="V60" s="174">
        <v>1</v>
      </c>
      <c r="W60" s="175">
        <f t="shared" si="13"/>
        <v>503</v>
      </c>
      <c r="X60" s="179">
        <f t="shared" si="14"/>
        <v>10.536779324055665</v>
      </c>
    </row>
    <row r="61" spans="1:24" s="19" customFormat="1" ht="15" customHeight="1">
      <c r="A61" s="124">
        <v>0.625</v>
      </c>
      <c r="B61" s="125" t="s">
        <v>26</v>
      </c>
      <c r="C61" s="126">
        <v>0.66666666666666663</v>
      </c>
      <c r="D61" s="180">
        <v>4</v>
      </c>
      <c r="E61" s="180">
        <v>79</v>
      </c>
      <c r="F61" s="181">
        <v>392</v>
      </c>
      <c r="G61" s="180">
        <v>42</v>
      </c>
      <c r="H61" s="181">
        <v>4</v>
      </c>
      <c r="I61" s="182">
        <f t="shared" si="9"/>
        <v>517</v>
      </c>
      <c r="J61" s="183">
        <f t="shared" si="10"/>
        <v>8.8974854932301746</v>
      </c>
      <c r="K61" s="184">
        <v>0</v>
      </c>
      <c r="L61" s="181">
        <v>1</v>
      </c>
      <c r="M61" s="180">
        <v>20</v>
      </c>
      <c r="N61" s="180">
        <v>0</v>
      </c>
      <c r="O61" s="180">
        <v>0</v>
      </c>
      <c r="P61" s="182">
        <f t="shared" si="11"/>
        <v>21</v>
      </c>
      <c r="Q61" s="185">
        <f t="shared" si="12"/>
        <v>0</v>
      </c>
      <c r="R61" s="180">
        <v>8</v>
      </c>
      <c r="S61" s="180">
        <v>84</v>
      </c>
      <c r="T61" s="181">
        <v>369</v>
      </c>
      <c r="U61" s="180">
        <v>41</v>
      </c>
      <c r="V61" s="181">
        <v>3</v>
      </c>
      <c r="W61" s="182">
        <f t="shared" si="13"/>
        <v>497</v>
      </c>
      <c r="X61" s="186">
        <f t="shared" si="14"/>
        <v>8.8531187122736412</v>
      </c>
    </row>
    <row r="62" spans="1:24" s="19" customFormat="1" ht="15" customHeight="1">
      <c r="A62" s="103">
        <v>0.66666666666666663</v>
      </c>
      <c r="B62" s="104" t="s">
        <v>26</v>
      </c>
      <c r="C62" s="105">
        <v>0.6875</v>
      </c>
      <c r="D62" s="133">
        <v>6</v>
      </c>
      <c r="E62" s="133">
        <v>36</v>
      </c>
      <c r="F62" s="130">
        <v>219</v>
      </c>
      <c r="G62" s="133">
        <v>15</v>
      </c>
      <c r="H62" s="130">
        <v>1</v>
      </c>
      <c r="I62" s="134">
        <f t="shared" si="9"/>
        <v>271</v>
      </c>
      <c r="J62" s="135">
        <f t="shared" si="10"/>
        <v>5.9040590405904059</v>
      </c>
      <c r="K62" s="136">
        <v>0</v>
      </c>
      <c r="L62" s="130">
        <v>1</v>
      </c>
      <c r="M62" s="133">
        <v>9</v>
      </c>
      <c r="N62" s="133">
        <v>0</v>
      </c>
      <c r="O62" s="133">
        <v>0</v>
      </c>
      <c r="P62" s="134">
        <f t="shared" si="11"/>
        <v>10</v>
      </c>
      <c r="Q62" s="137">
        <f t="shared" si="12"/>
        <v>0</v>
      </c>
      <c r="R62" s="133">
        <v>2</v>
      </c>
      <c r="S62" s="133">
        <v>40</v>
      </c>
      <c r="T62" s="130">
        <v>192</v>
      </c>
      <c r="U62" s="133">
        <v>24</v>
      </c>
      <c r="V62" s="130">
        <v>0</v>
      </c>
      <c r="W62" s="134">
        <f t="shared" si="13"/>
        <v>256</v>
      </c>
      <c r="X62" s="138">
        <f t="shared" si="14"/>
        <v>9.375</v>
      </c>
    </row>
    <row r="63" spans="1:24" s="19" customFormat="1" ht="15" customHeight="1">
      <c r="A63" s="127">
        <v>0.6875</v>
      </c>
      <c r="B63" s="128" t="s">
        <v>26</v>
      </c>
      <c r="C63" s="129">
        <v>0.70833333333333337</v>
      </c>
      <c r="D63" s="187">
        <v>3</v>
      </c>
      <c r="E63" s="187">
        <v>31</v>
      </c>
      <c r="F63" s="188">
        <v>193</v>
      </c>
      <c r="G63" s="187">
        <v>9</v>
      </c>
      <c r="H63" s="188">
        <v>1</v>
      </c>
      <c r="I63" s="189">
        <f t="shared" si="9"/>
        <v>234</v>
      </c>
      <c r="J63" s="190">
        <f t="shared" si="10"/>
        <v>4.2735042735042734</v>
      </c>
      <c r="K63" s="191">
        <v>0</v>
      </c>
      <c r="L63" s="188">
        <v>3</v>
      </c>
      <c r="M63" s="187">
        <v>21</v>
      </c>
      <c r="N63" s="187">
        <v>0</v>
      </c>
      <c r="O63" s="187">
        <v>0</v>
      </c>
      <c r="P63" s="189">
        <f t="shared" si="11"/>
        <v>24</v>
      </c>
      <c r="Q63" s="192">
        <f t="shared" si="12"/>
        <v>0</v>
      </c>
      <c r="R63" s="187">
        <v>2</v>
      </c>
      <c r="S63" s="187">
        <v>58</v>
      </c>
      <c r="T63" s="188">
        <v>167</v>
      </c>
      <c r="U63" s="187">
        <v>19</v>
      </c>
      <c r="V63" s="188">
        <v>0</v>
      </c>
      <c r="W63" s="189">
        <f t="shared" si="13"/>
        <v>244</v>
      </c>
      <c r="X63" s="193">
        <f t="shared" si="14"/>
        <v>7.7868852459016393</v>
      </c>
    </row>
    <row r="64" spans="1:24" s="19" customFormat="1" ht="15" customHeight="1">
      <c r="A64" s="109"/>
      <c r="B64" s="110" t="s">
        <v>27</v>
      </c>
      <c r="C64" s="111"/>
      <c r="D64" s="146">
        <f>SUM(D62:D63)</f>
        <v>9</v>
      </c>
      <c r="E64" s="146">
        <f>SUM(E62:E63)</f>
        <v>67</v>
      </c>
      <c r="F64" s="147">
        <f>SUM(F62:F63)</f>
        <v>412</v>
      </c>
      <c r="G64" s="146">
        <f>SUM(G62:G63)</f>
        <v>24</v>
      </c>
      <c r="H64" s="147">
        <f>SUM(H62:H63)</f>
        <v>2</v>
      </c>
      <c r="I64" s="148">
        <f t="shared" si="9"/>
        <v>505</v>
      </c>
      <c r="J64" s="149">
        <f t="shared" si="10"/>
        <v>5.1485148514851486</v>
      </c>
      <c r="K64" s="150">
        <f>SUM(K62:K63)</f>
        <v>0</v>
      </c>
      <c r="L64" s="147">
        <f>SUM(L62:L63)</f>
        <v>4</v>
      </c>
      <c r="M64" s="146">
        <f>SUM(M62:M63)</f>
        <v>30</v>
      </c>
      <c r="N64" s="146">
        <f>SUM(N62:N63)</f>
        <v>0</v>
      </c>
      <c r="O64" s="146">
        <f>SUM(O62:O63)</f>
        <v>0</v>
      </c>
      <c r="P64" s="148">
        <f t="shared" si="11"/>
        <v>34</v>
      </c>
      <c r="Q64" s="151">
        <f t="shared" si="12"/>
        <v>0</v>
      </c>
      <c r="R64" s="146">
        <f>SUM(R62:R63)</f>
        <v>4</v>
      </c>
      <c r="S64" s="146">
        <f>SUM(S62:S63)</f>
        <v>98</v>
      </c>
      <c r="T64" s="147">
        <f>SUM(T62:T63)</f>
        <v>359</v>
      </c>
      <c r="U64" s="146">
        <f>SUM(U62:U63)</f>
        <v>43</v>
      </c>
      <c r="V64" s="147">
        <f>SUM(V62:V63)</f>
        <v>0</v>
      </c>
      <c r="W64" s="148">
        <f t="shared" si="13"/>
        <v>500</v>
      </c>
      <c r="X64" s="152">
        <f t="shared" si="14"/>
        <v>8.6</v>
      </c>
    </row>
    <row r="65" spans="1:24" s="19" customFormat="1" ht="15" customHeight="1">
      <c r="A65" s="115">
        <v>0.70833333333333337</v>
      </c>
      <c r="B65" s="116" t="s">
        <v>26</v>
      </c>
      <c r="C65" s="117">
        <v>0.72916666666666663</v>
      </c>
      <c r="D65" s="160">
        <v>8</v>
      </c>
      <c r="E65" s="160">
        <v>45</v>
      </c>
      <c r="F65" s="161">
        <v>241</v>
      </c>
      <c r="G65" s="160">
        <v>14</v>
      </c>
      <c r="H65" s="161">
        <v>1</v>
      </c>
      <c r="I65" s="162">
        <f t="shared" si="9"/>
        <v>301</v>
      </c>
      <c r="J65" s="163">
        <f t="shared" si="10"/>
        <v>4.9833887043189371</v>
      </c>
      <c r="K65" s="164">
        <v>0</v>
      </c>
      <c r="L65" s="161">
        <v>0</v>
      </c>
      <c r="M65" s="160">
        <v>11</v>
      </c>
      <c r="N65" s="160">
        <v>0</v>
      </c>
      <c r="O65" s="160">
        <v>0</v>
      </c>
      <c r="P65" s="162">
        <f t="shared" si="11"/>
        <v>11</v>
      </c>
      <c r="Q65" s="165">
        <f t="shared" si="12"/>
        <v>0</v>
      </c>
      <c r="R65" s="160">
        <v>1</v>
      </c>
      <c r="S65" s="160">
        <v>66</v>
      </c>
      <c r="T65" s="161">
        <v>201</v>
      </c>
      <c r="U65" s="160">
        <v>19</v>
      </c>
      <c r="V65" s="161">
        <v>3</v>
      </c>
      <c r="W65" s="162">
        <f t="shared" si="13"/>
        <v>289</v>
      </c>
      <c r="X65" s="166">
        <f t="shared" si="14"/>
        <v>7.6124567474048446</v>
      </c>
    </row>
    <row r="66" spans="1:24" s="19" customFormat="1" ht="15" customHeight="1">
      <c r="A66" s="115">
        <v>0.72916666666666663</v>
      </c>
      <c r="B66" s="116" t="s">
        <v>26</v>
      </c>
      <c r="C66" s="117">
        <v>0.75</v>
      </c>
      <c r="D66" s="160">
        <v>5</v>
      </c>
      <c r="E66" s="160">
        <v>36</v>
      </c>
      <c r="F66" s="161">
        <v>250</v>
      </c>
      <c r="G66" s="160">
        <v>8</v>
      </c>
      <c r="H66" s="161">
        <v>2</v>
      </c>
      <c r="I66" s="162">
        <f t="shared" si="9"/>
        <v>296</v>
      </c>
      <c r="J66" s="163">
        <f t="shared" si="10"/>
        <v>3.3783783783783785</v>
      </c>
      <c r="K66" s="164">
        <v>1</v>
      </c>
      <c r="L66" s="161">
        <v>1</v>
      </c>
      <c r="M66" s="160">
        <v>13</v>
      </c>
      <c r="N66" s="160">
        <v>0</v>
      </c>
      <c r="O66" s="160">
        <v>0</v>
      </c>
      <c r="P66" s="162">
        <f t="shared" si="11"/>
        <v>14</v>
      </c>
      <c r="Q66" s="165">
        <f t="shared" si="12"/>
        <v>0</v>
      </c>
      <c r="R66" s="160">
        <v>3</v>
      </c>
      <c r="S66" s="160">
        <v>21</v>
      </c>
      <c r="T66" s="161">
        <v>177</v>
      </c>
      <c r="U66" s="160">
        <v>6</v>
      </c>
      <c r="V66" s="161">
        <v>1</v>
      </c>
      <c r="W66" s="162">
        <f t="shared" si="13"/>
        <v>205</v>
      </c>
      <c r="X66" s="166">
        <f t="shared" si="14"/>
        <v>3.4146341463414638</v>
      </c>
    </row>
    <row r="67" spans="1:24" s="19" customFormat="1" ht="15" customHeight="1">
      <c r="A67" s="109"/>
      <c r="B67" s="110" t="s">
        <v>27</v>
      </c>
      <c r="C67" s="111"/>
      <c r="D67" s="146">
        <f>SUM(D65:D66)</f>
        <v>13</v>
      </c>
      <c r="E67" s="146">
        <f>SUM(E65:E66)</f>
        <v>81</v>
      </c>
      <c r="F67" s="147">
        <f>SUM(F65:F66)</f>
        <v>491</v>
      </c>
      <c r="G67" s="146">
        <f>SUM(G65:G66)</f>
        <v>22</v>
      </c>
      <c r="H67" s="147">
        <f>SUM(H65:H66)</f>
        <v>3</v>
      </c>
      <c r="I67" s="148">
        <f t="shared" si="9"/>
        <v>597</v>
      </c>
      <c r="J67" s="149">
        <f t="shared" si="10"/>
        <v>4.1876046901172534</v>
      </c>
      <c r="K67" s="150">
        <f>SUM(K65:K66)</f>
        <v>1</v>
      </c>
      <c r="L67" s="147">
        <f>SUM(L65:L66)</f>
        <v>1</v>
      </c>
      <c r="M67" s="146">
        <f>SUM(M65:M66)</f>
        <v>24</v>
      </c>
      <c r="N67" s="146">
        <f>SUM(N65:N66)</f>
        <v>0</v>
      </c>
      <c r="O67" s="146">
        <f>SUM(O65:O66)</f>
        <v>0</v>
      </c>
      <c r="P67" s="148">
        <f t="shared" si="11"/>
        <v>25</v>
      </c>
      <c r="Q67" s="151">
        <f t="shared" si="12"/>
        <v>0</v>
      </c>
      <c r="R67" s="146">
        <f>SUM(R65:R66)</f>
        <v>4</v>
      </c>
      <c r="S67" s="146">
        <f>SUM(S65:S66)</f>
        <v>87</v>
      </c>
      <c r="T67" s="147">
        <f>SUM(T65:T66)</f>
        <v>378</v>
      </c>
      <c r="U67" s="146">
        <f>SUM(U65:U66)</f>
        <v>25</v>
      </c>
      <c r="V67" s="147">
        <f>SUM(V65:V66)</f>
        <v>4</v>
      </c>
      <c r="W67" s="148">
        <f t="shared" si="13"/>
        <v>494</v>
      </c>
      <c r="X67" s="152">
        <f t="shared" si="14"/>
        <v>5.8704453441295543</v>
      </c>
    </row>
    <row r="68" spans="1:24" s="19" customFormat="1" ht="15" customHeight="1">
      <c r="A68" s="115">
        <v>0.75</v>
      </c>
      <c r="B68" s="116" t="s">
        <v>26</v>
      </c>
      <c r="C68" s="117">
        <v>0.77083333333333337</v>
      </c>
      <c r="D68" s="160">
        <v>2</v>
      </c>
      <c r="E68" s="160">
        <v>29</v>
      </c>
      <c r="F68" s="161">
        <v>281</v>
      </c>
      <c r="G68" s="160">
        <v>7</v>
      </c>
      <c r="H68" s="161">
        <v>0</v>
      </c>
      <c r="I68" s="162">
        <f t="shared" si="9"/>
        <v>317</v>
      </c>
      <c r="J68" s="163">
        <f t="shared" si="10"/>
        <v>2.2082018927444795</v>
      </c>
      <c r="K68" s="164">
        <v>0</v>
      </c>
      <c r="L68" s="161">
        <v>2</v>
      </c>
      <c r="M68" s="160">
        <v>10</v>
      </c>
      <c r="N68" s="160">
        <v>1</v>
      </c>
      <c r="O68" s="160">
        <v>0</v>
      </c>
      <c r="P68" s="162">
        <f t="shared" si="11"/>
        <v>13</v>
      </c>
      <c r="Q68" s="165">
        <f t="shared" si="12"/>
        <v>7.6923076923076925</v>
      </c>
      <c r="R68" s="160">
        <v>8</v>
      </c>
      <c r="S68" s="160">
        <v>48</v>
      </c>
      <c r="T68" s="161">
        <v>214</v>
      </c>
      <c r="U68" s="160">
        <v>22</v>
      </c>
      <c r="V68" s="161">
        <v>0</v>
      </c>
      <c r="W68" s="162">
        <f t="shared" si="13"/>
        <v>284</v>
      </c>
      <c r="X68" s="166">
        <f t="shared" si="14"/>
        <v>7.7464788732394361</v>
      </c>
    </row>
    <row r="69" spans="1:24" s="19" customFormat="1" ht="15" customHeight="1">
      <c r="A69" s="127">
        <v>0.77083333333333337</v>
      </c>
      <c r="B69" s="128" t="s">
        <v>26</v>
      </c>
      <c r="C69" s="129">
        <v>0.79166666666666663</v>
      </c>
      <c r="D69" s="187">
        <v>6</v>
      </c>
      <c r="E69" s="187">
        <v>23</v>
      </c>
      <c r="F69" s="188">
        <v>268</v>
      </c>
      <c r="G69" s="187">
        <v>5</v>
      </c>
      <c r="H69" s="188">
        <v>1</v>
      </c>
      <c r="I69" s="189">
        <f t="shared" si="9"/>
        <v>297</v>
      </c>
      <c r="J69" s="190">
        <f t="shared" si="10"/>
        <v>2.0202020202020203</v>
      </c>
      <c r="K69" s="191">
        <v>0</v>
      </c>
      <c r="L69" s="188">
        <v>2</v>
      </c>
      <c r="M69" s="187">
        <v>10</v>
      </c>
      <c r="N69" s="187">
        <v>0</v>
      </c>
      <c r="O69" s="187">
        <v>0</v>
      </c>
      <c r="P69" s="189">
        <f t="shared" si="11"/>
        <v>12</v>
      </c>
      <c r="Q69" s="192">
        <f t="shared" si="12"/>
        <v>0</v>
      </c>
      <c r="R69" s="187">
        <v>5</v>
      </c>
      <c r="S69" s="187">
        <v>22</v>
      </c>
      <c r="T69" s="188">
        <v>209</v>
      </c>
      <c r="U69" s="187">
        <v>14</v>
      </c>
      <c r="V69" s="188">
        <v>0</v>
      </c>
      <c r="W69" s="189">
        <f t="shared" si="13"/>
        <v>245</v>
      </c>
      <c r="X69" s="193">
        <f t="shared" si="14"/>
        <v>5.7142857142857144</v>
      </c>
    </row>
    <row r="70" spans="1:24" s="19" customFormat="1" ht="15" customHeight="1" thickBot="1">
      <c r="A70" s="109"/>
      <c r="B70" s="110" t="s">
        <v>27</v>
      </c>
      <c r="C70" s="111"/>
      <c r="D70" s="146">
        <f>SUM(D68:D69)</f>
        <v>8</v>
      </c>
      <c r="E70" s="146">
        <f>SUM(E68:E69)</f>
        <v>52</v>
      </c>
      <c r="F70" s="147">
        <f>SUM(F68:F69)</f>
        <v>549</v>
      </c>
      <c r="G70" s="146">
        <f>SUM(G68:G69)</f>
        <v>12</v>
      </c>
      <c r="H70" s="147">
        <f>SUM(H68:H69)</f>
        <v>1</v>
      </c>
      <c r="I70" s="148">
        <f t="shared" si="9"/>
        <v>614</v>
      </c>
      <c r="J70" s="149">
        <f t="shared" si="10"/>
        <v>2.1172638436482085</v>
      </c>
      <c r="K70" s="150">
        <f>SUM(K68:K69)</f>
        <v>0</v>
      </c>
      <c r="L70" s="147">
        <f>SUM(L68:L69)</f>
        <v>4</v>
      </c>
      <c r="M70" s="146">
        <f>SUM(M68:M69)</f>
        <v>20</v>
      </c>
      <c r="N70" s="146">
        <f>SUM(N68:N69)</f>
        <v>1</v>
      </c>
      <c r="O70" s="146">
        <f>SUM(O68:O69)</f>
        <v>0</v>
      </c>
      <c r="P70" s="148">
        <f t="shared" si="11"/>
        <v>25</v>
      </c>
      <c r="Q70" s="151">
        <f t="shared" si="12"/>
        <v>4</v>
      </c>
      <c r="R70" s="146">
        <f>SUM(R68:R69)</f>
        <v>13</v>
      </c>
      <c r="S70" s="146">
        <f>SUM(S68:S69)</f>
        <v>70</v>
      </c>
      <c r="T70" s="147">
        <f>SUM(T68:T69)</f>
        <v>423</v>
      </c>
      <c r="U70" s="146">
        <f>SUM(U68:U69)</f>
        <v>36</v>
      </c>
      <c r="V70" s="147">
        <f>SUM(V68:V69)</f>
        <v>0</v>
      </c>
      <c r="W70" s="148">
        <f t="shared" si="13"/>
        <v>529</v>
      </c>
      <c r="X70" s="152">
        <f t="shared" si="14"/>
        <v>6.8052930056710776</v>
      </c>
    </row>
    <row r="71" spans="1:24" s="19" customFormat="1" ht="15" customHeight="1" thickTop="1">
      <c r="A71" s="86"/>
      <c r="B71" s="87" t="s">
        <v>28</v>
      </c>
      <c r="C71" s="88"/>
      <c r="D71" s="194">
        <f t="shared" ref="D71:I71" si="15">+D51+D54+SUM(D55:D61)+D64+D67+D70</f>
        <v>88</v>
      </c>
      <c r="E71" s="194">
        <f t="shared" si="15"/>
        <v>1007</v>
      </c>
      <c r="F71" s="195">
        <f t="shared" si="15"/>
        <v>4738</v>
      </c>
      <c r="G71" s="194">
        <f t="shared" si="15"/>
        <v>522</v>
      </c>
      <c r="H71" s="195">
        <f t="shared" si="15"/>
        <v>32</v>
      </c>
      <c r="I71" s="196">
        <f t="shared" si="15"/>
        <v>6299</v>
      </c>
      <c r="J71" s="197">
        <f t="shared" si="10"/>
        <v>8.7950468328306073</v>
      </c>
      <c r="K71" s="198">
        <f t="shared" ref="K71:P71" si="16">+K51+K54+SUM(K55:K61)+K64+K67+K70</f>
        <v>7</v>
      </c>
      <c r="L71" s="195">
        <f t="shared" si="16"/>
        <v>45</v>
      </c>
      <c r="M71" s="194">
        <f t="shared" si="16"/>
        <v>290</v>
      </c>
      <c r="N71" s="194">
        <f t="shared" si="16"/>
        <v>7</v>
      </c>
      <c r="O71" s="194">
        <f t="shared" si="16"/>
        <v>0</v>
      </c>
      <c r="P71" s="196">
        <f t="shared" si="16"/>
        <v>342</v>
      </c>
      <c r="Q71" s="199">
        <f t="shared" si="12"/>
        <v>2.0467836257309941</v>
      </c>
      <c r="R71" s="194">
        <f t="shared" ref="R71:W71" si="17">+R51+R54+SUM(R55:R61)+R64+R67+R70</f>
        <v>62</v>
      </c>
      <c r="S71" s="194">
        <f t="shared" si="17"/>
        <v>886</v>
      </c>
      <c r="T71" s="195">
        <f t="shared" si="17"/>
        <v>4106</v>
      </c>
      <c r="U71" s="194">
        <f t="shared" si="17"/>
        <v>488</v>
      </c>
      <c r="V71" s="195">
        <f t="shared" si="17"/>
        <v>22</v>
      </c>
      <c r="W71" s="196">
        <f t="shared" si="17"/>
        <v>5502</v>
      </c>
      <c r="X71" s="200">
        <f t="shared" si="14"/>
        <v>9.269356597600872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25</v>
      </c>
      <c r="B76" s="9"/>
      <c r="C76" s="10"/>
      <c r="D76" s="11"/>
      <c r="E76" s="9" t="s">
        <v>20</v>
      </c>
      <c r="F76" s="9"/>
      <c r="G76" s="9"/>
      <c r="H76" s="9"/>
      <c r="I76" s="9"/>
      <c r="J76" s="12"/>
      <c r="K76" s="13"/>
      <c r="L76" s="9" t="s">
        <v>18</v>
      </c>
      <c r="M76" s="9"/>
      <c r="N76" s="9"/>
      <c r="O76" s="9"/>
      <c r="P76" s="9"/>
      <c r="Q76" s="12"/>
      <c r="R76" s="13"/>
      <c r="S76" s="9" t="s">
        <v>33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2</v>
      </c>
      <c r="D77" s="216" t="s">
        <v>3</v>
      </c>
      <c r="E77" s="218" t="s">
        <v>4</v>
      </c>
      <c r="F77" s="216" t="s">
        <v>5</v>
      </c>
      <c r="G77" s="218" t="s">
        <v>6</v>
      </c>
      <c r="H77" s="216" t="s">
        <v>24</v>
      </c>
      <c r="I77" s="212" t="s">
        <v>8</v>
      </c>
      <c r="J77" s="222" t="s">
        <v>9</v>
      </c>
      <c r="K77" s="216" t="s">
        <v>3</v>
      </c>
      <c r="L77" s="218" t="s">
        <v>4</v>
      </c>
      <c r="M77" s="216" t="s">
        <v>5</v>
      </c>
      <c r="N77" s="218" t="s">
        <v>6</v>
      </c>
      <c r="O77" s="216" t="s">
        <v>24</v>
      </c>
      <c r="P77" s="212" t="s">
        <v>8</v>
      </c>
      <c r="Q77" s="222" t="s">
        <v>9</v>
      </c>
      <c r="R77" s="216" t="s">
        <v>3</v>
      </c>
      <c r="S77" s="218" t="s">
        <v>4</v>
      </c>
      <c r="T77" s="216" t="s">
        <v>5</v>
      </c>
      <c r="U77" s="218" t="s">
        <v>6</v>
      </c>
      <c r="V77" s="216" t="s">
        <v>24</v>
      </c>
      <c r="W77" s="212" t="s">
        <v>8</v>
      </c>
      <c r="X77" s="212" t="s">
        <v>9</v>
      </c>
    </row>
    <row r="78" spans="1:24" s="19" customFormat="1" ht="15" customHeight="1">
      <c r="A78" s="20" t="s">
        <v>10</v>
      </c>
      <c r="B78" s="21"/>
      <c r="C78" s="22"/>
      <c r="D78" s="217"/>
      <c r="E78" s="219"/>
      <c r="F78" s="217"/>
      <c r="G78" s="219"/>
      <c r="H78" s="217"/>
      <c r="I78" s="213"/>
      <c r="J78" s="223"/>
      <c r="K78" s="217"/>
      <c r="L78" s="219"/>
      <c r="M78" s="217"/>
      <c r="N78" s="219"/>
      <c r="O78" s="217"/>
      <c r="P78" s="213"/>
      <c r="Q78" s="223"/>
      <c r="R78" s="217"/>
      <c r="S78" s="219"/>
      <c r="T78" s="217"/>
      <c r="U78" s="219"/>
      <c r="V78" s="217"/>
      <c r="W78" s="213"/>
      <c r="X78" s="213"/>
    </row>
    <row r="79" spans="1:24" s="19" customFormat="1" ht="15" customHeight="1">
      <c r="A79" s="103">
        <v>0.29166666666666669</v>
      </c>
      <c r="B79" s="104" t="s">
        <v>26</v>
      </c>
      <c r="C79" s="105">
        <v>0.3125</v>
      </c>
      <c r="D79" s="23">
        <f t="shared" ref="D79:D100" si="18">+D19+K19</f>
        <v>7</v>
      </c>
      <c r="E79" s="23">
        <f t="shared" ref="E79:E100" si="19">+E19+L19</f>
        <v>35</v>
      </c>
      <c r="F79" s="24">
        <f t="shared" ref="F79:F100" si="20">+F19+M19</f>
        <v>253</v>
      </c>
      <c r="G79" s="23">
        <f t="shared" ref="G79:G100" si="21">+G19+N19</f>
        <v>7</v>
      </c>
      <c r="H79" s="24">
        <f t="shared" ref="H79:H100" si="22">+H19+O19</f>
        <v>7</v>
      </c>
      <c r="I79" s="25">
        <f t="shared" ref="I79:I100" si="23">SUM(E79:H79)</f>
        <v>302</v>
      </c>
      <c r="J79" s="26">
        <f t="shared" ref="J79:J101" si="24">IF(I79=0,0,((G79+H79)/I79*100))</f>
        <v>4.6357615894039732</v>
      </c>
      <c r="K79" s="27">
        <f t="shared" ref="K79:K100" si="25">+D49+R19</f>
        <v>6</v>
      </c>
      <c r="L79" s="24">
        <f t="shared" ref="L79:L100" si="26">+E49+S19</f>
        <v>77</v>
      </c>
      <c r="M79" s="23">
        <f t="shared" ref="M79:M100" si="27">+F49+T19</f>
        <v>355</v>
      </c>
      <c r="N79" s="23">
        <f t="shared" ref="N79:N100" si="28">+G49+U19</f>
        <v>42</v>
      </c>
      <c r="O79" s="23">
        <f t="shared" ref="O79:O100" si="29">+H49+V19</f>
        <v>5</v>
      </c>
      <c r="P79" s="25">
        <f t="shared" ref="P79:P100" si="30">SUM(L79:O79)</f>
        <v>479</v>
      </c>
      <c r="Q79" s="28">
        <f t="shared" ref="Q79:Q101" si="31">IF(P79=0,0,((N79+O79)/P79*100))</f>
        <v>9.8121085594989577</v>
      </c>
      <c r="R79" s="27">
        <f t="shared" ref="R79:R100" si="32">+R49+K49</f>
        <v>2</v>
      </c>
      <c r="S79" s="24">
        <f t="shared" ref="S79:S100" si="33">+S49+L49</f>
        <v>30</v>
      </c>
      <c r="T79" s="23">
        <f t="shared" ref="T79:T100" si="34">+T49+M49</f>
        <v>182</v>
      </c>
      <c r="U79" s="23">
        <f t="shared" ref="U79:U100" si="35">+U49+N49</f>
        <v>14</v>
      </c>
      <c r="V79" s="23">
        <f t="shared" ref="V79:V100" si="36">+V49+O49</f>
        <v>2</v>
      </c>
      <c r="W79" s="25">
        <f t="shared" ref="W79:W100" si="37">SUM(S79:V79)</f>
        <v>228</v>
      </c>
      <c r="X79" s="29">
        <f t="shared" ref="X79:X101" si="38">IF(W79=0,0,((U79+V79)/W79*100))</f>
        <v>7.0175438596491224</v>
      </c>
    </row>
    <row r="80" spans="1:24" s="19" customFormat="1" ht="15" customHeight="1">
      <c r="A80" s="106">
        <v>0.3125</v>
      </c>
      <c r="B80" s="107" t="s">
        <v>26</v>
      </c>
      <c r="C80" s="108">
        <v>0.33333333333333331</v>
      </c>
      <c r="D80" s="30">
        <f t="shared" si="18"/>
        <v>3</v>
      </c>
      <c r="E80" s="30">
        <f t="shared" si="19"/>
        <v>32</v>
      </c>
      <c r="F80" s="31">
        <f t="shared" si="20"/>
        <v>271</v>
      </c>
      <c r="G80" s="30">
        <f t="shared" si="21"/>
        <v>8</v>
      </c>
      <c r="H80" s="31">
        <f t="shared" si="22"/>
        <v>4</v>
      </c>
      <c r="I80" s="32">
        <f t="shared" si="23"/>
        <v>315</v>
      </c>
      <c r="J80" s="33">
        <f t="shared" si="24"/>
        <v>3.8095238095238098</v>
      </c>
      <c r="K80" s="34">
        <f t="shared" si="25"/>
        <v>14</v>
      </c>
      <c r="L80" s="31">
        <f t="shared" si="26"/>
        <v>88</v>
      </c>
      <c r="M80" s="30">
        <f t="shared" si="27"/>
        <v>362</v>
      </c>
      <c r="N80" s="30">
        <f t="shared" si="28"/>
        <v>28</v>
      </c>
      <c r="O80" s="30">
        <f t="shared" si="29"/>
        <v>4</v>
      </c>
      <c r="P80" s="32">
        <f t="shared" si="30"/>
        <v>482</v>
      </c>
      <c r="Q80" s="35">
        <f t="shared" si="31"/>
        <v>6.6390041493775938</v>
      </c>
      <c r="R80" s="34">
        <f t="shared" si="32"/>
        <v>7</v>
      </c>
      <c r="S80" s="31">
        <f t="shared" si="33"/>
        <v>29</v>
      </c>
      <c r="T80" s="30">
        <f t="shared" si="34"/>
        <v>174</v>
      </c>
      <c r="U80" s="30">
        <f t="shared" si="35"/>
        <v>3</v>
      </c>
      <c r="V80" s="30">
        <f t="shared" si="36"/>
        <v>1</v>
      </c>
      <c r="W80" s="32">
        <f t="shared" si="37"/>
        <v>207</v>
      </c>
      <c r="X80" s="36">
        <f t="shared" si="38"/>
        <v>1.932367149758454</v>
      </c>
    </row>
    <row r="81" spans="1:24" s="19" customFormat="1" ht="15" customHeight="1">
      <c r="A81" s="109"/>
      <c r="B81" s="110" t="s">
        <v>27</v>
      </c>
      <c r="C81" s="111"/>
      <c r="D81" s="37">
        <f t="shared" si="18"/>
        <v>10</v>
      </c>
      <c r="E81" s="37">
        <f t="shared" si="19"/>
        <v>67</v>
      </c>
      <c r="F81" s="38">
        <f t="shared" si="20"/>
        <v>524</v>
      </c>
      <c r="G81" s="37">
        <f t="shared" si="21"/>
        <v>15</v>
      </c>
      <c r="H81" s="38">
        <f t="shared" si="22"/>
        <v>11</v>
      </c>
      <c r="I81" s="39">
        <f t="shared" si="23"/>
        <v>617</v>
      </c>
      <c r="J81" s="40">
        <f t="shared" si="24"/>
        <v>4.2139384116693677</v>
      </c>
      <c r="K81" s="41">
        <f t="shared" si="25"/>
        <v>20</v>
      </c>
      <c r="L81" s="38">
        <f t="shared" si="26"/>
        <v>165</v>
      </c>
      <c r="M81" s="37">
        <f t="shared" si="27"/>
        <v>717</v>
      </c>
      <c r="N81" s="37">
        <f t="shared" si="28"/>
        <v>70</v>
      </c>
      <c r="O81" s="37">
        <f t="shared" si="29"/>
        <v>9</v>
      </c>
      <c r="P81" s="39">
        <f t="shared" si="30"/>
        <v>961</v>
      </c>
      <c r="Q81" s="42">
        <f t="shared" si="31"/>
        <v>8.220603537981269</v>
      </c>
      <c r="R81" s="41">
        <f t="shared" si="32"/>
        <v>9</v>
      </c>
      <c r="S81" s="38">
        <f t="shared" si="33"/>
        <v>59</v>
      </c>
      <c r="T81" s="37">
        <f t="shared" si="34"/>
        <v>356</v>
      </c>
      <c r="U81" s="37">
        <f t="shared" si="35"/>
        <v>17</v>
      </c>
      <c r="V81" s="37">
        <f t="shared" si="36"/>
        <v>3</v>
      </c>
      <c r="W81" s="39">
        <f t="shared" si="37"/>
        <v>435</v>
      </c>
      <c r="X81" s="43">
        <f t="shared" si="38"/>
        <v>4.5977011494252871</v>
      </c>
    </row>
    <row r="82" spans="1:24" s="19" customFormat="1" ht="15" customHeight="1">
      <c r="A82" s="112">
        <v>0.33333333333333331</v>
      </c>
      <c r="B82" s="113" t="s">
        <v>26</v>
      </c>
      <c r="C82" s="114">
        <v>0.35416666666666669</v>
      </c>
      <c r="D82" s="44">
        <f t="shared" si="18"/>
        <v>2</v>
      </c>
      <c r="E82" s="44">
        <f t="shared" si="19"/>
        <v>28</v>
      </c>
      <c r="F82" s="45">
        <f t="shared" si="20"/>
        <v>216</v>
      </c>
      <c r="G82" s="44">
        <f t="shared" si="21"/>
        <v>8</v>
      </c>
      <c r="H82" s="45">
        <f t="shared" si="22"/>
        <v>6</v>
      </c>
      <c r="I82" s="46">
        <f t="shared" si="23"/>
        <v>258</v>
      </c>
      <c r="J82" s="47">
        <f t="shared" si="24"/>
        <v>5.4263565891472867</v>
      </c>
      <c r="K82" s="48">
        <f t="shared" si="25"/>
        <v>27</v>
      </c>
      <c r="L82" s="45">
        <f t="shared" si="26"/>
        <v>82</v>
      </c>
      <c r="M82" s="44">
        <f t="shared" si="27"/>
        <v>401</v>
      </c>
      <c r="N82" s="44">
        <f t="shared" si="28"/>
        <v>46</v>
      </c>
      <c r="O82" s="44">
        <f t="shared" si="29"/>
        <v>1</v>
      </c>
      <c r="P82" s="46">
        <f t="shared" si="30"/>
        <v>530</v>
      </c>
      <c r="Q82" s="49">
        <f t="shared" si="31"/>
        <v>8.8679245283018862</v>
      </c>
      <c r="R82" s="48">
        <f t="shared" si="32"/>
        <v>1</v>
      </c>
      <c r="S82" s="45">
        <f t="shared" si="33"/>
        <v>22</v>
      </c>
      <c r="T82" s="44">
        <f t="shared" si="34"/>
        <v>160</v>
      </c>
      <c r="U82" s="44">
        <f t="shared" si="35"/>
        <v>16</v>
      </c>
      <c r="V82" s="44">
        <f t="shared" si="36"/>
        <v>1</v>
      </c>
      <c r="W82" s="46">
        <f t="shared" si="37"/>
        <v>199</v>
      </c>
      <c r="X82" s="50">
        <f t="shared" si="38"/>
        <v>8.5427135678391952</v>
      </c>
    </row>
    <row r="83" spans="1:24" s="19" customFormat="1" ht="15" customHeight="1">
      <c r="A83" s="115">
        <v>0.35416666666666669</v>
      </c>
      <c r="B83" s="116" t="s">
        <v>26</v>
      </c>
      <c r="C83" s="117">
        <v>0.375</v>
      </c>
      <c r="D83" s="51">
        <f t="shared" si="18"/>
        <v>1</v>
      </c>
      <c r="E83" s="51">
        <f t="shared" si="19"/>
        <v>35</v>
      </c>
      <c r="F83" s="52">
        <f t="shared" si="20"/>
        <v>215</v>
      </c>
      <c r="G83" s="51">
        <f t="shared" si="21"/>
        <v>8</v>
      </c>
      <c r="H83" s="52">
        <f t="shared" si="22"/>
        <v>4</v>
      </c>
      <c r="I83" s="53">
        <f t="shared" si="23"/>
        <v>262</v>
      </c>
      <c r="J83" s="54">
        <f t="shared" si="24"/>
        <v>4.5801526717557248</v>
      </c>
      <c r="K83" s="55">
        <f t="shared" si="25"/>
        <v>10</v>
      </c>
      <c r="L83" s="52">
        <f t="shared" si="26"/>
        <v>85</v>
      </c>
      <c r="M83" s="51">
        <f t="shared" si="27"/>
        <v>418</v>
      </c>
      <c r="N83" s="51">
        <f t="shared" si="28"/>
        <v>43</v>
      </c>
      <c r="O83" s="51">
        <f t="shared" si="29"/>
        <v>4</v>
      </c>
      <c r="P83" s="53">
        <f t="shared" si="30"/>
        <v>550</v>
      </c>
      <c r="Q83" s="56">
        <f t="shared" si="31"/>
        <v>8.545454545454545</v>
      </c>
      <c r="R83" s="55">
        <f t="shared" si="32"/>
        <v>3</v>
      </c>
      <c r="S83" s="52">
        <f t="shared" si="33"/>
        <v>26</v>
      </c>
      <c r="T83" s="51">
        <f t="shared" si="34"/>
        <v>153</v>
      </c>
      <c r="U83" s="51">
        <f t="shared" si="35"/>
        <v>30</v>
      </c>
      <c r="V83" s="51">
        <f t="shared" si="36"/>
        <v>0</v>
      </c>
      <c r="W83" s="53">
        <f t="shared" si="37"/>
        <v>209</v>
      </c>
      <c r="X83" s="57">
        <f t="shared" si="38"/>
        <v>14.354066985645932</v>
      </c>
    </row>
    <row r="84" spans="1:24" s="19" customFormat="1" ht="15" customHeight="1">
      <c r="A84" s="109"/>
      <c r="B84" s="110" t="s">
        <v>27</v>
      </c>
      <c r="C84" s="111"/>
      <c r="D84" s="37">
        <f t="shared" si="18"/>
        <v>3</v>
      </c>
      <c r="E84" s="37">
        <f t="shared" si="19"/>
        <v>63</v>
      </c>
      <c r="F84" s="38">
        <f t="shared" si="20"/>
        <v>431</v>
      </c>
      <c r="G84" s="37">
        <f t="shared" si="21"/>
        <v>16</v>
      </c>
      <c r="H84" s="38">
        <f t="shared" si="22"/>
        <v>10</v>
      </c>
      <c r="I84" s="39">
        <f t="shared" si="23"/>
        <v>520</v>
      </c>
      <c r="J84" s="40">
        <f t="shared" si="24"/>
        <v>5</v>
      </c>
      <c r="K84" s="41">
        <f t="shared" si="25"/>
        <v>37</v>
      </c>
      <c r="L84" s="38">
        <f t="shared" si="26"/>
        <v>167</v>
      </c>
      <c r="M84" s="37">
        <f t="shared" si="27"/>
        <v>819</v>
      </c>
      <c r="N84" s="37">
        <f t="shared" si="28"/>
        <v>89</v>
      </c>
      <c r="O84" s="37">
        <f t="shared" si="29"/>
        <v>5</v>
      </c>
      <c r="P84" s="39">
        <f t="shared" si="30"/>
        <v>1080</v>
      </c>
      <c r="Q84" s="42">
        <f t="shared" si="31"/>
        <v>8.7037037037037042</v>
      </c>
      <c r="R84" s="41">
        <f t="shared" si="32"/>
        <v>4</v>
      </c>
      <c r="S84" s="38">
        <f t="shared" si="33"/>
        <v>48</v>
      </c>
      <c r="T84" s="37">
        <f t="shared" si="34"/>
        <v>313</v>
      </c>
      <c r="U84" s="37">
        <f t="shared" si="35"/>
        <v>46</v>
      </c>
      <c r="V84" s="37">
        <f t="shared" si="36"/>
        <v>1</v>
      </c>
      <c r="W84" s="39">
        <f t="shared" si="37"/>
        <v>408</v>
      </c>
      <c r="X84" s="43">
        <f t="shared" si="38"/>
        <v>11.519607843137255</v>
      </c>
    </row>
    <row r="85" spans="1:24" s="19" customFormat="1" ht="15" customHeight="1">
      <c r="A85" s="118">
        <v>0.375</v>
      </c>
      <c r="B85" s="119" t="s">
        <v>26</v>
      </c>
      <c r="C85" s="120">
        <v>0.41666666666666669</v>
      </c>
      <c r="D85" s="58">
        <f t="shared" si="18"/>
        <v>7</v>
      </c>
      <c r="E85" s="58">
        <f t="shared" si="19"/>
        <v>87</v>
      </c>
      <c r="F85" s="59">
        <f t="shared" si="20"/>
        <v>445</v>
      </c>
      <c r="G85" s="58">
        <f t="shared" si="21"/>
        <v>28</v>
      </c>
      <c r="H85" s="59">
        <f t="shared" si="22"/>
        <v>18</v>
      </c>
      <c r="I85" s="60">
        <f t="shared" si="23"/>
        <v>578</v>
      </c>
      <c r="J85" s="61">
        <f t="shared" si="24"/>
        <v>7.9584775086505193</v>
      </c>
      <c r="K85" s="62">
        <f t="shared" si="25"/>
        <v>17</v>
      </c>
      <c r="L85" s="59">
        <f t="shared" si="26"/>
        <v>165</v>
      </c>
      <c r="M85" s="58">
        <f t="shared" si="27"/>
        <v>859</v>
      </c>
      <c r="N85" s="58">
        <f t="shared" si="28"/>
        <v>95</v>
      </c>
      <c r="O85" s="58">
        <f t="shared" si="29"/>
        <v>9</v>
      </c>
      <c r="P85" s="60">
        <f t="shared" si="30"/>
        <v>1128</v>
      </c>
      <c r="Q85" s="63">
        <f t="shared" si="31"/>
        <v>9.2198581560283674</v>
      </c>
      <c r="R85" s="62">
        <f t="shared" si="32"/>
        <v>0</v>
      </c>
      <c r="S85" s="59">
        <f t="shared" si="33"/>
        <v>77</v>
      </c>
      <c r="T85" s="58">
        <f t="shared" si="34"/>
        <v>322</v>
      </c>
      <c r="U85" s="58">
        <f t="shared" si="35"/>
        <v>57</v>
      </c>
      <c r="V85" s="58">
        <f t="shared" si="36"/>
        <v>5</v>
      </c>
      <c r="W85" s="60">
        <f t="shared" si="37"/>
        <v>461</v>
      </c>
      <c r="X85" s="64">
        <f t="shared" si="38"/>
        <v>13.449023861171366</v>
      </c>
    </row>
    <row r="86" spans="1:24" s="19" customFormat="1" ht="15" customHeight="1">
      <c r="A86" s="121">
        <v>0.41666666666666669</v>
      </c>
      <c r="B86" s="122" t="s">
        <v>26</v>
      </c>
      <c r="C86" s="123">
        <v>0.45833333333333331</v>
      </c>
      <c r="D86" s="65">
        <f t="shared" si="18"/>
        <v>6</v>
      </c>
      <c r="E86" s="65">
        <f t="shared" si="19"/>
        <v>86</v>
      </c>
      <c r="F86" s="66">
        <f t="shared" si="20"/>
        <v>412</v>
      </c>
      <c r="G86" s="65">
        <f t="shared" si="21"/>
        <v>39</v>
      </c>
      <c r="H86" s="66">
        <f t="shared" si="22"/>
        <v>6</v>
      </c>
      <c r="I86" s="67">
        <f t="shared" si="23"/>
        <v>543</v>
      </c>
      <c r="J86" s="68">
        <f t="shared" si="24"/>
        <v>8.2872928176795568</v>
      </c>
      <c r="K86" s="69">
        <f t="shared" si="25"/>
        <v>2</v>
      </c>
      <c r="L86" s="66">
        <f t="shared" si="26"/>
        <v>153</v>
      </c>
      <c r="M86" s="65">
        <f t="shared" si="27"/>
        <v>853</v>
      </c>
      <c r="N86" s="65">
        <f t="shared" si="28"/>
        <v>81</v>
      </c>
      <c r="O86" s="65">
        <f t="shared" si="29"/>
        <v>8</v>
      </c>
      <c r="P86" s="67">
        <f t="shared" si="30"/>
        <v>1095</v>
      </c>
      <c r="Q86" s="70">
        <f t="shared" si="31"/>
        <v>8.1278538812785399</v>
      </c>
      <c r="R86" s="69">
        <f t="shared" si="32"/>
        <v>7</v>
      </c>
      <c r="S86" s="66">
        <f t="shared" si="33"/>
        <v>95</v>
      </c>
      <c r="T86" s="65">
        <f t="shared" si="34"/>
        <v>320</v>
      </c>
      <c r="U86" s="65">
        <f t="shared" si="35"/>
        <v>57</v>
      </c>
      <c r="V86" s="65">
        <f t="shared" si="36"/>
        <v>1</v>
      </c>
      <c r="W86" s="67">
        <f t="shared" si="37"/>
        <v>473</v>
      </c>
      <c r="X86" s="71">
        <f t="shared" si="38"/>
        <v>12.26215644820296</v>
      </c>
    </row>
    <row r="87" spans="1:24" s="19" customFormat="1" ht="15" customHeight="1">
      <c r="A87" s="121">
        <v>0.45833333333333331</v>
      </c>
      <c r="B87" s="122" t="s">
        <v>26</v>
      </c>
      <c r="C87" s="123">
        <v>0.5</v>
      </c>
      <c r="D87" s="65">
        <f t="shared" si="18"/>
        <v>3</v>
      </c>
      <c r="E87" s="65">
        <f t="shared" si="19"/>
        <v>74</v>
      </c>
      <c r="F87" s="66">
        <f t="shared" si="20"/>
        <v>518</v>
      </c>
      <c r="G87" s="65">
        <f t="shared" si="21"/>
        <v>37</v>
      </c>
      <c r="H87" s="66">
        <f t="shared" si="22"/>
        <v>2</v>
      </c>
      <c r="I87" s="67">
        <f t="shared" si="23"/>
        <v>631</v>
      </c>
      <c r="J87" s="68">
        <f t="shared" si="24"/>
        <v>6.1806656101426309</v>
      </c>
      <c r="K87" s="69">
        <f t="shared" si="25"/>
        <v>16</v>
      </c>
      <c r="L87" s="66">
        <f t="shared" si="26"/>
        <v>153</v>
      </c>
      <c r="M87" s="65">
        <f t="shared" si="27"/>
        <v>819</v>
      </c>
      <c r="N87" s="65">
        <f t="shared" si="28"/>
        <v>68</v>
      </c>
      <c r="O87" s="65">
        <f t="shared" si="29"/>
        <v>4</v>
      </c>
      <c r="P87" s="67">
        <f t="shared" si="30"/>
        <v>1044</v>
      </c>
      <c r="Q87" s="70">
        <f t="shared" si="31"/>
        <v>6.8965517241379306</v>
      </c>
      <c r="R87" s="69">
        <f t="shared" si="32"/>
        <v>5</v>
      </c>
      <c r="S87" s="66">
        <f t="shared" si="33"/>
        <v>82</v>
      </c>
      <c r="T87" s="65">
        <f t="shared" si="34"/>
        <v>325</v>
      </c>
      <c r="U87" s="65">
        <f t="shared" si="35"/>
        <v>48</v>
      </c>
      <c r="V87" s="65">
        <f t="shared" si="36"/>
        <v>1</v>
      </c>
      <c r="W87" s="67">
        <f t="shared" si="37"/>
        <v>456</v>
      </c>
      <c r="X87" s="71">
        <f t="shared" si="38"/>
        <v>10.745614035087719</v>
      </c>
    </row>
    <row r="88" spans="1:24" s="19" customFormat="1" ht="15" customHeight="1">
      <c r="A88" s="121">
        <v>0.5</v>
      </c>
      <c r="B88" s="122" t="s">
        <v>26</v>
      </c>
      <c r="C88" s="123">
        <v>0.54166666666666663</v>
      </c>
      <c r="D88" s="65">
        <f t="shared" si="18"/>
        <v>1</v>
      </c>
      <c r="E88" s="65">
        <f t="shared" si="19"/>
        <v>70</v>
      </c>
      <c r="F88" s="66">
        <f t="shared" si="20"/>
        <v>532</v>
      </c>
      <c r="G88" s="65">
        <f t="shared" si="21"/>
        <v>18</v>
      </c>
      <c r="H88" s="66">
        <f t="shared" si="22"/>
        <v>9</v>
      </c>
      <c r="I88" s="67">
        <f t="shared" si="23"/>
        <v>629</v>
      </c>
      <c r="J88" s="68">
        <f t="shared" si="24"/>
        <v>4.2925278219395864</v>
      </c>
      <c r="K88" s="69">
        <f t="shared" si="25"/>
        <v>13</v>
      </c>
      <c r="L88" s="66">
        <f t="shared" si="26"/>
        <v>145</v>
      </c>
      <c r="M88" s="65">
        <f t="shared" si="27"/>
        <v>854</v>
      </c>
      <c r="N88" s="65">
        <f t="shared" si="28"/>
        <v>67</v>
      </c>
      <c r="O88" s="65">
        <f t="shared" si="29"/>
        <v>8</v>
      </c>
      <c r="P88" s="67">
        <f t="shared" si="30"/>
        <v>1074</v>
      </c>
      <c r="Q88" s="70">
        <f t="shared" si="31"/>
        <v>6.983240223463687</v>
      </c>
      <c r="R88" s="69">
        <f t="shared" si="32"/>
        <v>4</v>
      </c>
      <c r="S88" s="66">
        <f t="shared" si="33"/>
        <v>49</v>
      </c>
      <c r="T88" s="65">
        <f t="shared" si="34"/>
        <v>377</v>
      </c>
      <c r="U88" s="65">
        <f t="shared" si="35"/>
        <v>36</v>
      </c>
      <c r="V88" s="65">
        <f t="shared" si="36"/>
        <v>0</v>
      </c>
      <c r="W88" s="67">
        <f t="shared" si="37"/>
        <v>462</v>
      </c>
      <c r="X88" s="71">
        <f t="shared" si="38"/>
        <v>7.7922077922077921</v>
      </c>
    </row>
    <row r="89" spans="1:24" s="19" customFormat="1" ht="15" customHeight="1">
      <c r="A89" s="121">
        <v>0.54166666666666663</v>
      </c>
      <c r="B89" s="122" t="s">
        <v>26</v>
      </c>
      <c r="C89" s="123">
        <v>0.58333333333333337</v>
      </c>
      <c r="D89" s="65">
        <f t="shared" si="18"/>
        <v>4</v>
      </c>
      <c r="E89" s="65">
        <f t="shared" si="19"/>
        <v>68</v>
      </c>
      <c r="F89" s="66">
        <f t="shared" si="20"/>
        <v>506</v>
      </c>
      <c r="G89" s="65">
        <f t="shared" si="21"/>
        <v>14</v>
      </c>
      <c r="H89" s="66">
        <f t="shared" si="22"/>
        <v>7</v>
      </c>
      <c r="I89" s="67">
        <f t="shared" si="23"/>
        <v>595</v>
      </c>
      <c r="J89" s="68">
        <f t="shared" si="24"/>
        <v>3.5294117647058822</v>
      </c>
      <c r="K89" s="69">
        <f t="shared" si="25"/>
        <v>16</v>
      </c>
      <c r="L89" s="66">
        <f t="shared" si="26"/>
        <v>177</v>
      </c>
      <c r="M89" s="65">
        <f t="shared" si="27"/>
        <v>833</v>
      </c>
      <c r="N89" s="65">
        <f t="shared" si="28"/>
        <v>69</v>
      </c>
      <c r="O89" s="65">
        <f t="shared" si="29"/>
        <v>8</v>
      </c>
      <c r="P89" s="67">
        <f t="shared" si="30"/>
        <v>1087</v>
      </c>
      <c r="Q89" s="70">
        <f t="shared" si="31"/>
        <v>7.0837166513339458</v>
      </c>
      <c r="R89" s="69">
        <f t="shared" si="32"/>
        <v>5</v>
      </c>
      <c r="S89" s="66">
        <f t="shared" si="33"/>
        <v>70</v>
      </c>
      <c r="T89" s="65">
        <f t="shared" si="34"/>
        <v>372</v>
      </c>
      <c r="U89" s="65">
        <f t="shared" si="35"/>
        <v>36</v>
      </c>
      <c r="V89" s="65">
        <f t="shared" si="36"/>
        <v>3</v>
      </c>
      <c r="W89" s="67">
        <f t="shared" si="37"/>
        <v>481</v>
      </c>
      <c r="X89" s="71">
        <f t="shared" si="38"/>
        <v>8.1081081081081088</v>
      </c>
    </row>
    <row r="90" spans="1:24" s="19" customFormat="1" ht="15" customHeight="1">
      <c r="A90" s="121">
        <v>0.58333333333333337</v>
      </c>
      <c r="B90" s="122" t="s">
        <v>26</v>
      </c>
      <c r="C90" s="123">
        <v>0.625</v>
      </c>
      <c r="D90" s="65">
        <f t="shared" si="18"/>
        <v>6</v>
      </c>
      <c r="E90" s="65">
        <f t="shared" si="19"/>
        <v>87</v>
      </c>
      <c r="F90" s="66">
        <f t="shared" si="20"/>
        <v>513</v>
      </c>
      <c r="G90" s="65">
        <f t="shared" si="21"/>
        <v>25</v>
      </c>
      <c r="H90" s="66">
        <f t="shared" si="22"/>
        <v>13</v>
      </c>
      <c r="I90" s="67">
        <f t="shared" si="23"/>
        <v>638</v>
      </c>
      <c r="J90" s="68">
        <f t="shared" si="24"/>
        <v>5.9561128526645764</v>
      </c>
      <c r="K90" s="69">
        <f t="shared" si="25"/>
        <v>15</v>
      </c>
      <c r="L90" s="66">
        <f t="shared" si="26"/>
        <v>140</v>
      </c>
      <c r="M90" s="65">
        <f t="shared" si="27"/>
        <v>837</v>
      </c>
      <c r="N90" s="65">
        <f t="shared" si="28"/>
        <v>68</v>
      </c>
      <c r="O90" s="65">
        <f t="shared" si="29"/>
        <v>11</v>
      </c>
      <c r="P90" s="67">
        <f t="shared" si="30"/>
        <v>1056</v>
      </c>
      <c r="Q90" s="70">
        <f t="shared" si="31"/>
        <v>7.4810606060606064</v>
      </c>
      <c r="R90" s="69">
        <f t="shared" si="32"/>
        <v>5</v>
      </c>
      <c r="S90" s="66">
        <f t="shared" si="33"/>
        <v>102</v>
      </c>
      <c r="T90" s="65">
        <f t="shared" si="34"/>
        <v>388</v>
      </c>
      <c r="U90" s="65">
        <f t="shared" si="35"/>
        <v>52</v>
      </c>
      <c r="V90" s="65">
        <f t="shared" si="36"/>
        <v>1</v>
      </c>
      <c r="W90" s="67">
        <f t="shared" si="37"/>
        <v>543</v>
      </c>
      <c r="X90" s="71">
        <f t="shared" si="38"/>
        <v>9.7605893186003687</v>
      </c>
    </row>
    <row r="91" spans="1:24" s="19" customFormat="1" ht="15" customHeight="1">
      <c r="A91" s="124">
        <v>0.625</v>
      </c>
      <c r="B91" s="125" t="s">
        <v>26</v>
      </c>
      <c r="C91" s="126">
        <v>0.66666666666666663</v>
      </c>
      <c r="D91" s="72">
        <f t="shared" si="18"/>
        <v>8</v>
      </c>
      <c r="E91" s="72">
        <f t="shared" si="19"/>
        <v>71</v>
      </c>
      <c r="F91" s="73">
        <f t="shared" si="20"/>
        <v>522</v>
      </c>
      <c r="G91" s="72">
        <f t="shared" si="21"/>
        <v>21</v>
      </c>
      <c r="H91" s="73">
        <f t="shared" si="22"/>
        <v>15</v>
      </c>
      <c r="I91" s="74">
        <f t="shared" si="23"/>
        <v>629</v>
      </c>
      <c r="J91" s="75">
        <f t="shared" si="24"/>
        <v>5.7233704292527827</v>
      </c>
      <c r="K91" s="76">
        <f t="shared" si="25"/>
        <v>13</v>
      </c>
      <c r="L91" s="73">
        <f t="shared" si="26"/>
        <v>138</v>
      </c>
      <c r="M91" s="72">
        <f t="shared" si="27"/>
        <v>869</v>
      </c>
      <c r="N91" s="72">
        <f t="shared" si="28"/>
        <v>63</v>
      </c>
      <c r="O91" s="72">
        <f t="shared" si="29"/>
        <v>7</v>
      </c>
      <c r="P91" s="74">
        <f t="shared" si="30"/>
        <v>1077</v>
      </c>
      <c r="Q91" s="77">
        <f t="shared" si="31"/>
        <v>6.4995357474466111</v>
      </c>
      <c r="R91" s="76">
        <f t="shared" si="32"/>
        <v>8</v>
      </c>
      <c r="S91" s="73">
        <f t="shared" si="33"/>
        <v>85</v>
      </c>
      <c r="T91" s="72">
        <f t="shared" si="34"/>
        <v>389</v>
      </c>
      <c r="U91" s="72">
        <f t="shared" si="35"/>
        <v>41</v>
      </c>
      <c r="V91" s="72">
        <f t="shared" si="36"/>
        <v>3</v>
      </c>
      <c r="W91" s="74">
        <f t="shared" si="37"/>
        <v>518</v>
      </c>
      <c r="X91" s="78">
        <f t="shared" si="38"/>
        <v>8.4942084942084932</v>
      </c>
    </row>
    <row r="92" spans="1:24" s="19" customFormat="1" ht="15" customHeight="1">
      <c r="A92" s="103">
        <v>0.66666666666666663</v>
      </c>
      <c r="B92" s="104" t="s">
        <v>26</v>
      </c>
      <c r="C92" s="105">
        <v>0.6875</v>
      </c>
      <c r="D92" s="23">
        <f t="shared" si="18"/>
        <v>3</v>
      </c>
      <c r="E92" s="23">
        <f t="shared" si="19"/>
        <v>27</v>
      </c>
      <c r="F92" s="24">
        <f t="shared" si="20"/>
        <v>232</v>
      </c>
      <c r="G92" s="23">
        <f t="shared" si="21"/>
        <v>6</v>
      </c>
      <c r="H92" s="24">
        <f t="shared" si="22"/>
        <v>4</v>
      </c>
      <c r="I92" s="25">
        <f t="shared" si="23"/>
        <v>269</v>
      </c>
      <c r="J92" s="26">
        <f t="shared" si="24"/>
        <v>3.7174721189591078</v>
      </c>
      <c r="K92" s="27">
        <f t="shared" si="25"/>
        <v>12</v>
      </c>
      <c r="L92" s="24">
        <f t="shared" si="26"/>
        <v>83</v>
      </c>
      <c r="M92" s="23">
        <f t="shared" si="27"/>
        <v>533</v>
      </c>
      <c r="N92" s="23">
        <f t="shared" si="28"/>
        <v>29</v>
      </c>
      <c r="O92" s="23">
        <f t="shared" si="29"/>
        <v>3</v>
      </c>
      <c r="P92" s="25">
        <f t="shared" si="30"/>
        <v>648</v>
      </c>
      <c r="Q92" s="28">
        <f t="shared" si="31"/>
        <v>4.9382716049382713</v>
      </c>
      <c r="R92" s="27">
        <f t="shared" si="32"/>
        <v>2</v>
      </c>
      <c r="S92" s="24">
        <f t="shared" si="33"/>
        <v>41</v>
      </c>
      <c r="T92" s="23">
        <f t="shared" si="34"/>
        <v>201</v>
      </c>
      <c r="U92" s="23">
        <f t="shared" si="35"/>
        <v>24</v>
      </c>
      <c r="V92" s="23">
        <f t="shared" si="36"/>
        <v>0</v>
      </c>
      <c r="W92" s="25">
        <f t="shared" si="37"/>
        <v>266</v>
      </c>
      <c r="X92" s="29">
        <f t="shared" si="38"/>
        <v>9.0225563909774422</v>
      </c>
    </row>
    <row r="93" spans="1:24" s="19" customFormat="1" ht="15" customHeight="1">
      <c r="A93" s="127">
        <v>0.6875</v>
      </c>
      <c r="B93" s="128" t="s">
        <v>26</v>
      </c>
      <c r="C93" s="129">
        <v>0.70833333333333337</v>
      </c>
      <c r="D93" s="79">
        <f t="shared" si="18"/>
        <v>6</v>
      </c>
      <c r="E93" s="79">
        <f t="shared" si="19"/>
        <v>49</v>
      </c>
      <c r="F93" s="80">
        <f t="shared" si="20"/>
        <v>240</v>
      </c>
      <c r="G93" s="79">
        <f t="shared" si="21"/>
        <v>14</v>
      </c>
      <c r="H93" s="80">
        <f t="shared" si="22"/>
        <v>2</v>
      </c>
      <c r="I93" s="81">
        <f t="shared" si="23"/>
        <v>305</v>
      </c>
      <c r="J93" s="82">
        <f t="shared" si="24"/>
        <v>5.2459016393442619</v>
      </c>
      <c r="K93" s="83">
        <f t="shared" si="25"/>
        <v>3</v>
      </c>
      <c r="L93" s="80">
        <f t="shared" si="26"/>
        <v>65</v>
      </c>
      <c r="M93" s="79">
        <f t="shared" si="27"/>
        <v>504</v>
      </c>
      <c r="N93" s="79">
        <f t="shared" si="28"/>
        <v>20</v>
      </c>
      <c r="O93" s="79">
        <f t="shared" si="29"/>
        <v>3</v>
      </c>
      <c r="P93" s="81">
        <f t="shared" si="30"/>
        <v>592</v>
      </c>
      <c r="Q93" s="84">
        <f t="shared" si="31"/>
        <v>3.8851351351351351</v>
      </c>
      <c r="R93" s="83">
        <f t="shared" si="32"/>
        <v>2</v>
      </c>
      <c r="S93" s="80">
        <f t="shared" si="33"/>
        <v>61</v>
      </c>
      <c r="T93" s="79">
        <f t="shared" si="34"/>
        <v>188</v>
      </c>
      <c r="U93" s="79">
        <f t="shared" si="35"/>
        <v>19</v>
      </c>
      <c r="V93" s="79">
        <f t="shared" si="36"/>
        <v>0</v>
      </c>
      <c r="W93" s="81">
        <f t="shared" si="37"/>
        <v>268</v>
      </c>
      <c r="X93" s="85">
        <f t="shared" si="38"/>
        <v>7.08955223880597</v>
      </c>
    </row>
    <row r="94" spans="1:24" s="19" customFormat="1" ht="15" customHeight="1">
      <c r="A94" s="109"/>
      <c r="B94" s="110" t="s">
        <v>27</v>
      </c>
      <c r="C94" s="111"/>
      <c r="D94" s="37">
        <f t="shared" si="18"/>
        <v>9</v>
      </c>
      <c r="E94" s="37">
        <f t="shared" si="19"/>
        <v>76</v>
      </c>
      <c r="F94" s="38">
        <f t="shared" si="20"/>
        <v>472</v>
      </c>
      <c r="G94" s="37">
        <f t="shared" si="21"/>
        <v>20</v>
      </c>
      <c r="H94" s="38">
        <f t="shared" si="22"/>
        <v>6</v>
      </c>
      <c r="I94" s="39">
        <f t="shared" si="23"/>
        <v>574</v>
      </c>
      <c r="J94" s="40">
        <f t="shared" si="24"/>
        <v>4.529616724738676</v>
      </c>
      <c r="K94" s="41">
        <f t="shared" si="25"/>
        <v>15</v>
      </c>
      <c r="L94" s="38">
        <f t="shared" si="26"/>
        <v>148</v>
      </c>
      <c r="M94" s="37">
        <f t="shared" si="27"/>
        <v>1037</v>
      </c>
      <c r="N94" s="37">
        <f t="shared" si="28"/>
        <v>49</v>
      </c>
      <c r="O94" s="37">
        <f t="shared" si="29"/>
        <v>6</v>
      </c>
      <c r="P94" s="39">
        <f t="shared" si="30"/>
        <v>1240</v>
      </c>
      <c r="Q94" s="42">
        <f t="shared" si="31"/>
        <v>4.435483870967742</v>
      </c>
      <c r="R94" s="41">
        <f t="shared" si="32"/>
        <v>4</v>
      </c>
      <c r="S94" s="38">
        <f t="shared" si="33"/>
        <v>102</v>
      </c>
      <c r="T94" s="37">
        <f t="shared" si="34"/>
        <v>389</v>
      </c>
      <c r="U94" s="37">
        <f t="shared" si="35"/>
        <v>43</v>
      </c>
      <c r="V94" s="37">
        <f t="shared" si="36"/>
        <v>0</v>
      </c>
      <c r="W94" s="39">
        <f t="shared" si="37"/>
        <v>534</v>
      </c>
      <c r="X94" s="43">
        <f t="shared" si="38"/>
        <v>8.0524344569288395</v>
      </c>
    </row>
    <row r="95" spans="1:24" s="19" customFormat="1" ht="15" customHeight="1">
      <c r="A95" s="115">
        <v>0.70833333333333337</v>
      </c>
      <c r="B95" s="116" t="s">
        <v>26</v>
      </c>
      <c r="C95" s="117">
        <v>0.72916666666666663</v>
      </c>
      <c r="D95" s="51">
        <f t="shared" si="18"/>
        <v>7</v>
      </c>
      <c r="E95" s="51">
        <f t="shared" si="19"/>
        <v>51</v>
      </c>
      <c r="F95" s="52">
        <f t="shared" si="20"/>
        <v>213</v>
      </c>
      <c r="G95" s="51">
        <f t="shared" si="21"/>
        <v>32</v>
      </c>
      <c r="H95" s="52">
        <f t="shared" si="22"/>
        <v>3</v>
      </c>
      <c r="I95" s="53">
        <f t="shared" si="23"/>
        <v>299</v>
      </c>
      <c r="J95" s="54">
        <f t="shared" si="24"/>
        <v>11.705685618729097</v>
      </c>
      <c r="K95" s="55">
        <f t="shared" si="25"/>
        <v>12</v>
      </c>
      <c r="L95" s="52">
        <f t="shared" si="26"/>
        <v>83</v>
      </c>
      <c r="M95" s="51">
        <f t="shared" si="27"/>
        <v>489</v>
      </c>
      <c r="N95" s="51">
        <f t="shared" si="28"/>
        <v>23</v>
      </c>
      <c r="O95" s="51">
        <f t="shared" si="29"/>
        <v>1</v>
      </c>
      <c r="P95" s="53">
        <f t="shared" si="30"/>
        <v>596</v>
      </c>
      <c r="Q95" s="56">
        <f t="shared" si="31"/>
        <v>4.0268456375838921</v>
      </c>
      <c r="R95" s="55">
        <f t="shared" si="32"/>
        <v>1</v>
      </c>
      <c r="S95" s="52">
        <f t="shared" si="33"/>
        <v>66</v>
      </c>
      <c r="T95" s="51">
        <f t="shared" si="34"/>
        <v>212</v>
      </c>
      <c r="U95" s="51">
        <f t="shared" si="35"/>
        <v>19</v>
      </c>
      <c r="V95" s="51">
        <f t="shared" si="36"/>
        <v>3</v>
      </c>
      <c r="W95" s="53">
        <f t="shared" si="37"/>
        <v>300</v>
      </c>
      <c r="X95" s="57">
        <f t="shared" si="38"/>
        <v>7.333333333333333</v>
      </c>
    </row>
    <row r="96" spans="1:24" s="19" customFormat="1" ht="15" customHeight="1">
      <c r="A96" s="115">
        <v>0.72916666666666663</v>
      </c>
      <c r="B96" s="116" t="s">
        <v>26</v>
      </c>
      <c r="C96" s="117">
        <v>0.75</v>
      </c>
      <c r="D96" s="51">
        <f t="shared" si="18"/>
        <v>6</v>
      </c>
      <c r="E96" s="51">
        <f t="shared" si="19"/>
        <v>45</v>
      </c>
      <c r="F96" s="52">
        <f t="shared" si="20"/>
        <v>292</v>
      </c>
      <c r="G96" s="51">
        <f t="shared" si="21"/>
        <v>12</v>
      </c>
      <c r="H96" s="52">
        <f t="shared" si="22"/>
        <v>1</v>
      </c>
      <c r="I96" s="53">
        <f t="shared" si="23"/>
        <v>350</v>
      </c>
      <c r="J96" s="54">
        <f t="shared" si="24"/>
        <v>3.7142857142857144</v>
      </c>
      <c r="K96" s="55">
        <f t="shared" si="25"/>
        <v>6</v>
      </c>
      <c r="L96" s="52">
        <f t="shared" si="26"/>
        <v>67</v>
      </c>
      <c r="M96" s="51">
        <f t="shared" si="27"/>
        <v>569</v>
      </c>
      <c r="N96" s="51">
        <f t="shared" si="28"/>
        <v>11</v>
      </c>
      <c r="O96" s="51">
        <f t="shared" si="29"/>
        <v>3</v>
      </c>
      <c r="P96" s="53">
        <f t="shared" si="30"/>
        <v>650</v>
      </c>
      <c r="Q96" s="56">
        <f t="shared" si="31"/>
        <v>2.1538461538461537</v>
      </c>
      <c r="R96" s="55">
        <f t="shared" si="32"/>
        <v>4</v>
      </c>
      <c r="S96" s="52">
        <f t="shared" si="33"/>
        <v>22</v>
      </c>
      <c r="T96" s="51">
        <f t="shared" si="34"/>
        <v>190</v>
      </c>
      <c r="U96" s="51">
        <f t="shared" si="35"/>
        <v>6</v>
      </c>
      <c r="V96" s="51">
        <f t="shared" si="36"/>
        <v>1</v>
      </c>
      <c r="W96" s="53">
        <f t="shared" si="37"/>
        <v>219</v>
      </c>
      <c r="X96" s="57">
        <f t="shared" si="38"/>
        <v>3.1963470319634704</v>
      </c>
    </row>
    <row r="97" spans="1:24" s="19" customFormat="1" ht="15" customHeight="1">
      <c r="A97" s="109"/>
      <c r="B97" s="110" t="s">
        <v>27</v>
      </c>
      <c r="C97" s="111"/>
      <c r="D97" s="37">
        <f t="shared" si="18"/>
        <v>13</v>
      </c>
      <c r="E97" s="37">
        <f t="shared" si="19"/>
        <v>96</v>
      </c>
      <c r="F97" s="38">
        <f t="shared" si="20"/>
        <v>505</v>
      </c>
      <c r="G97" s="37">
        <f t="shared" si="21"/>
        <v>44</v>
      </c>
      <c r="H97" s="38">
        <f t="shared" si="22"/>
        <v>4</v>
      </c>
      <c r="I97" s="39">
        <f t="shared" si="23"/>
        <v>649</v>
      </c>
      <c r="J97" s="40">
        <f t="shared" si="24"/>
        <v>7.3959938366718037</v>
      </c>
      <c r="K97" s="41">
        <f t="shared" si="25"/>
        <v>18</v>
      </c>
      <c r="L97" s="38">
        <f t="shared" si="26"/>
        <v>150</v>
      </c>
      <c r="M97" s="37">
        <f t="shared" si="27"/>
        <v>1058</v>
      </c>
      <c r="N97" s="37">
        <f t="shared" si="28"/>
        <v>34</v>
      </c>
      <c r="O97" s="37">
        <f t="shared" si="29"/>
        <v>4</v>
      </c>
      <c r="P97" s="39">
        <f t="shared" si="30"/>
        <v>1246</v>
      </c>
      <c r="Q97" s="42">
        <f t="shared" si="31"/>
        <v>3.0497592295345104</v>
      </c>
      <c r="R97" s="41">
        <f t="shared" si="32"/>
        <v>5</v>
      </c>
      <c r="S97" s="38">
        <f t="shared" si="33"/>
        <v>88</v>
      </c>
      <c r="T97" s="37">
        <f t="shared" si="34"/>
        <v>402</v>
      </c>
      <c r="U97" s="37">
        <f t="shared" si="35"/>
        <v>25</v>
      </c>
      <c r="V97" s="37">
        <f t="shared" si="36"/>
        <v>4</v>
      </c>
      <c r="W97" s="39">
        <f t="shared" si="37"/>
        <v>519</v>
      </c>
      <c r="X97" s="43">
        <f t="shared" si="38"/>
        <v>5.5876685934489405</v>
      </c>
    </row>
    <row r="98" spans="1:24" s="19" customFormat="1" ht="15" customHeight="1">
      <c r="A98" s="115">
        <v>0.75</v>
      </c>
      <c r="B98" s="116" t="s">
        <v>26</v>
      </c>
      <c r="C98" s="117">
        <v>0.77083333333333337</v>
      </c>
      <c r="D98" s="51">
        <f t="shared" si="18"/>
        <v>12</v>
      </c>
      <c r="E98" s="51">
        <f t="shared" si="19"/>
        <v>25</v>
      </c>
      <c r="F98" s="52">
        <f t="shared" si="20"/>
        <v>274</v>
      </c>
      <c r="G98" s="51">
        <f t="shared" si="21"/>
        <v>7</v>
      </c>
      <c r="H98" s="52">
        <f t="shared" si="22"/>
        <v>8</v>
      </c>
      <c r="I98" s="53">
        <f t="shared" si="23"/>
        <v>314</v>
      </c>
      <c r="J98" s="54">
        <f t="shared" si="24"/>
        <v>4.7770700636942678</v>
      </c>
      <c r="K98" s="55">
        <f t="shared" si="25"/>
        <v>3</v>
      </c>
      <c r="L98" s="52">
        <f t="shared" si="26"/>
        <v>66</v>
      </c>
      <c r="M98" s="51">
        <f t="shared" si="27"/>
        <v>563</v>
      </c>
      <c r="N98" s="51">
        <f t="shared" si="28"/>
        <v>14</v>
      </c>
      <c r="O98" s="51">
        <f t="shared" si="29"/>
        <v>1</v>
      </c>
      <c r="P98" s="53">
        <f t="shared" si="30"/>
        <v>644</v>
      </c>
      <c r="Q98" s="56">
        <f t="shared" si="31"/>
        <v>2.329192546583851</v>
      </c>
      <c r="R98" s="55">
        <f t="shared" si="32"/>
        <v>8</v>
      </c>
      <c r="S98" s="52">
        <f t="shared" si="33"/>
        <v>50</v>
      </c>
      <c r="T98" s="51">
        <f t="shared" si="34"/>
        <v>224</v>
      </c>
      <c r="U98" s="51">
        <f t="shared" si="35"/>
        <v>23</v>
      </c>
      <c r="V98" s="51">
        <f t="shared" si="36"/>
        <v>0</v>
      </c>
      <c r="W98" s="53">
        <f t="shared" si="37"/>
        <v>297</v>
      </c>
      <c r="X98" s="57">
        <f t="shared" si="38"/>
        <v>7.7441077441077439</v>
      </c>
    </row>
    <row r="99" spans="1:24" s="19" customFormat="1" ht="15" customHeight="1">
      <c r="A99" s="127">
        <v>0.77083333333333337</v>
      </c>
      <c r="B99" s="128" t="s">
        <v>26</v>
      </c>
      <c r="C99" s="129">
        <v>0.79166666666666663</v>
      </c>
      <c r="D99" s="79">
        <f t="shared" si="18"/>
        <v>10</v>
      </c>
      <c r="E99" s="79">
        <f t="shared" si="19"/>
        <v>14</v>
      </c>
      <c r="F99" s="80">
        <f t="shared" si="20"/>
        <v>219</v>
      </c>
      <c r="G99" s="79">
        <f t="shared" si="21"/>
        <v>5</v>
      </c>
      <c r="H99" s="80">
        <f t="shared" si="22"/>
        <v>7</v>
      </c>
      <c r="I99" s="81">
        <f t="shared" si="23"/>
        <v>245</v>
      </c>
      <c r="J99" s="82">
        <f t="shared" si="24"/>
        <v>4.8979591836734695</v>
      </c>
      <c r="K99" s="83">
        <f t="shared" si="25"/>
        <v>11</v>
      </c>
      <c r="L99" s="80">
        <f t="shared" si="26"/>
        <v>56</v>
      </c>
      <c r="M99" s="79">
        <f t="shared" si="27"/>
        <v>496</v>
      </c>
      <c r="N99" s="79">
        <f t="shared" si="28"/>
        <v>16</v>
      </c>
      <c r="O99" s="79">
        <f t="shared" si="29"/>
        <v>3</v>
      </c>
      <c r="P99" s="81">
        <f t="shared" si="30"/>
        <v>571</v>
      </c>
      <c r="Q99" s="84">
        <f t="shared" si="31"/>
        <v>3.3274956217162872</v>
      </c>
      <c r="R99" s="83">
        <f t="shared" si="32"/>
        <v>5</v>
      </c>
      <c r="S99" s="80">
        <f t="shared" si="33"/>
        <v>24</v>
      </c>
      <c r="T99" s="79">
        <f t="shared" si="34"/>
        <v>219</v>
      </c>
      <c r="U99" s="79">
        <f t="shared" si="35"/>
        <v>14</v>
      </c>
      <c r="V99" s="79">
        <f t="shared" si="36"/>
        <v>0</v>
      </c>
      <c r="W99" s="81">
        <f t="shared" si="37"/>
        <v>257</v>
      </c>
      <c r="X99" s="85">
        <f t="shared" si="38"/>
        <v>5.4474708171206228</v>
      </c>
    </row>
    <row r="100" spans="1:24" s="19" customFormat="1" ht="15" customHeight="1" thickBot="1">
      <c r="A100" s="109"/>
      <c r="B100" s="110" t="s">
        <v>27</v>
      </c>
      <c r="C100" s="111"/>
      <c r="D100" s="37">
        <f t="shared" si="18"/>
        <v>22</v>
      </c>
      <c r="E100" s="37">
        <f t="shared" si="19"/>
        <v>39</v>
      </c>
      <c r="F100" s="38">
        <f t="shared" si="20"/>
        <v>493</v>
      </c>
      <c r="G100" s="37">
        <f t="shared" si="21"/>
        <v>12</v>
      </c>
      <c r="H100" s="38">
        <f t="shared" si="22"/>
        <v>15</v>
      </c>
      <c r="I100" s="39">
        <f t="shared" si="23"/>
        <v>559</v>
      </c>
      <c r="J100" s="40">
        <f t="shared" si="24"/>
        <v>4.8300536672629697</v>
      </c>
      <c r="K100" s="41">
        <f t="shared" si="25"/>
        <v>14</v>
      </c>
      <c r="L100" s="38">
        <f t="shared" si="26"/>
        <v>122</v>
      </c>
      <c r="M100" s="37">
        <f t="shared" si="27"/>
        <v>1059</v>
      </c>
      <c r="N100" s="37">
        <f t="shared" si="28"/>
        <v>30</v>
      </c>
      <c r="O100" s="37">
        <f t="shared" si="29"/>
        <v>4</v>
      </c>
      <c r="P100" s="39">
        <f t="shared" si="30"/>
        <v>1215</v>
      </c>
      <c r="Q100" s="42">
        <f t="shared" si="31"/>
        <v>2.7983539094650207</v>
      </c>
      <c r="R100" s="41">
        <f t="shared" si="32"/>
        <v>13</v>
      </c>
      <c r="S100" s="38">
        <f t="shared" si="33"/>
        <v>74</v>
      </c>
      <c r="T100" s="37">
        <f t="shared" si="34"/>
        <v>443</v>
      </c>
      <c r="U100" s="37">
        <f t="shared" si="35"/>
        <v>37</v>
      </c>
      <c r="V100" s="37">
        <f t="shared" si="36"/>
        <v>0</v>
      </c>
      <c r="W100" s="39">
        <f t="shared" si="37"/>
        <v>554</v>
      </c>
      <c r="X100" s="43">
        <f t="shared" si="38"/>
        <v>6.6787003610108311</v>
      </c>
    </row>
    <row r="101" spans="1:24" s="19" customFormat="1" ht="15" customHeight="1" thickTop="1">
      <c r="A101" s="86"/>
      <c r="B101" s="87" t="s">
        <v>28</v>
      </c>
      <c r="C101" s="88"/>
      <c r="D101" s="89">
        <f t="shared" ref="D101:I101" si="39">+D81+D84+SUM(D85:D91)+D94+D97+D100</f>
        <v>92</v>
      </c>
      <c r="E101" s="89">
        <f t="shared" si="39"/>
        <v>884</v>
      </c>
      <c r="F101" s="90">
        <f t="shared" si="39"/>
        <v>5873</v>
      </c>
      <c r="G101" s="89">
        <f t="shared" si="39"/>
        <v>289</v>
      </c>
      <c r="H101" s="90">
        <f t="shared" si="39"/>
        <v>116</v>
      </c>
      <c r="I101" s="91">
        <f t="shared" si="39"/>
        <v>7162</v>
      </c>
      <c r="J101" s="92">
        <f t="shared" si="24"/>
        <v>5.6548450153588385</v>
      </c>
      <c r="K101" s="93">
        <f t="shared" ref="K101:P101" si="40">+K81+K84+SUM(K85:K91)+K94+K97+K100</f>
        <v>196</v>
      </c>
      <c r="L101" s="90">
        <f t="shared" si="40"/>
        <v>1823</v>
      </c>
      <c r="M101" s="89">
        <f t="shared" si="40"/>
        <v>10614</v>
      </c>
      <c r="N101" s="89">
        <f t="shared" si="40"/>
        <v>783</v>
      </c>
      <c r="O101" s="89">
        <f t="shared" si="40"/>
        <v>83</v>
      </c>
      <c r="P101" s="91">
        <f t="shared" si="40"/>
        <v>13303</v>
      </c>
      <c r="Q101" s="94">
        <f t="shared" si="31"/>
        <v>6.5098098173344363</v>
      </c>
      <c r="R101" s="93">
        <f t="shared" ref="R101:W101" si="41">+R81+R84+SUM(R85:R91)+R94+R97+R100</f>
        <v>69</v>
      </c>
      <c r="S101" s="90">
        <f t="shared" si="41"/>
        <v>931</v>
      </c>
      <c r="T101" s="89">
        <f t="shared" si="41"/>
        <v>4396</v>
      </c>
      <c r="U101" s="89">
        <f t="shared" si="41"/>
        <v>495</v>
      </c>
      <c r="V101" s="89">
        <f t="shared" si="41"/>
        <v>22</v>
      </c>
      <c r="W101" s="91">
        <f t="shared" si="41"/>
        <v>5844</v>
      </c>
      <c r="X101" s="95">
        <f t="shared" si="38"/>
        <v>8.8466803559206024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25</v>
      </c>
      <c r="B106" s="9"/>
      <c r="C106" s="10"/>
      <c r="D106" s="11"/>
      <c r="E106" s="9" t="s">
        <v>21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34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2</v>
      </c>
      <c r="D107" s="216" t="s">
        <v>3</v>
      </c>
      <c r="E107" s="218" t="s">
        <v>4</v>
      </c>
      <c r="F107" s="216" t="s">
        <v>5</v>
      </c>
      <c r="G107" s="218" t="s">
        <v>6</v>
      </c>
      <c r="H107" s="216" t="s">
        <v>24</v>
      </c>
      <c r="I107" s="212" t="s">
        <v>8</v>
      </c>
      <c r="J107" s="222" t="s">
        <v>9</v>
      </c>
      <c r="K107" s="216" t="s">
        <v>3</v>
      </c>
      <c r="L107" s="218" t="s">
        <v>4</v>
      </c>
      <c r="M107" s="216" t="s">
        <v>5</v>
      </c>
      <c r="N107" s="218" t="s">
        <v>6</v>
      </c>
      <c r="O107" s="216" t="s">
        <v>24</v>
      </c>
      <c r="P107" s="212" t="s">
        <v>8</v>
      </c>
      <c r="Q107" s="222" t="s">
        <v>9</v>
      </c>
      <c r="R107" s="216" t="s">
        <v>3</v>
      </c>
      <c r="S107" s="218" t="s">
        <v>4</v>
      </c>
      <c r="T107" s="216" t="s">
        <v>5</v>
      </c>
      <c r="U107" s="218" t="s">
        <v>6</v>
      </c>
      <c r="V107" s="216" t="s">
        <v>24</v>
      </c>
      <c r="W107" s="212" t="s">
        <v>8</v>
      </c>
      <c r="X107" s="212" t="s">
        <v>9</v>
      </c>
    </row>
    <row r="108" spans="1:24" s="19" customFormat="1" ht="15" customHeight="1">
      <c r="A108" s="20" t="s">
        <v>10</v>
      </c>
      <c r="B108" s="21"/>
      <c r="C108" s="22"/>
      <c r="D108" s="217"/>
      <c r="E108" s="219"/>
      <c r="F108" s="217"/>
      <c r="G108" s="219"/>
      <c r="H108" s="217"/>
      <c r="I108" s="213"/>
      <c r="J108" s="223"/>
      <c r="K108" s="217"/>
      <c r="L108" s="219"/>
      <c r="M108" s="217"/>
      <c r="N108" s="219"/>
      <c r="O108" s="217"/>
      <c r="P108" s="213"/>
      <c r="Q108" s="223"/>
      <c r="R108" s="217"/>
      <c r="S108" s="219"/>
      <c r="T108" s="217"/>
      <c r="U108" s="219"/>
      <c r="V108" s="217"/>
      <c r="W108" s="213"/>
      <c r="X108" s="213"/>
    </row>
    <row r="109" spans="1:24" s="19" customFormat="1" ht="15" customHeight="1">
      <c r="A109" s="103">
        <v>0.29166666666666669</v>
      </c>
      <c r="B109" s="104" t="s">
        <v>26</v>
      </c>
      <c r="C109" s="105">
        <v>0.3125</v>
      </c>
      <c r="D109" s="23">
        <f t="shared" ref="D109:D130" si="42">+R19+K49</f>
        <v>3</v>
      </c>
      <c r="E109" s="23">
        <f t="shared" ref="E109:E130" si="43">+S19+L49</f>
        <v>24</v>
      </c>
      <c r="F109" s="24">
        <f t="shared" ref="F109:F130" si="44">+T19+M49</f>
        <v>196</v>
      </c>
      <c r="G109" s="23">
        <f t="shared" ref="G109:G130" si="45">+U19+N49</f>
        <v>7</v>
      </c>
      <c r="H109" s="24">
        <f t="shared" ref="H109:H130" si="46">+V19+O49</f>
        <v>1</v>
      </c>
      <c r="I109" s="25">
        <f t="shared" ref="I109:I130" si="47">SUM(E109:H109)</f>
        <v>228</v>
      </c>
      <c r="J109" s="26">
        <f t="shared" ref="J109:J131" si="48">IF(I109=0,0,((G109+H109)/I109*100))</f>
        <v>3.5087719298245612</v>
      </c>
      <c r="K109" s="27">
        <f t="shared" ref="K109:K130" si="49">+R49+D19</f>
        <v>5</v>
      </c>
      <c r="L109" s="24">
        <f t="shared" ref="L109:L130" si="50">+S49+E19</f>
        <v>63</v>
      </c>
      <c r="M109" s="23">
        <f t="shared" ref="M109:M130" si="51">+T49+F19</f>
        <v>423</v>
      </c>
      <c r="N109" s="23">
        <f t="shared" ref="N109:N130" si="52">+U49+G19</f>
        <v>21</v>
      </c>
      <c r="O109" s="23">
        <f t="shared" ref="O109:O130" si="53">+V49+H19</f>
        <v>9</v>
      </c>
      <c r="P109" s="25">
        <f t="shared" ref="P109:P130" si="54">SUM(L109:O109)</f>
        <v>516</v>
      </c>
      <c r="Q109" s="28">
        <f t="shared" ref="Q109:Q131" si="55">IF(P109=0,0,((N109+O109)/P109*100))</f>
        <v>5.8139534883720927</v>
      </c>
      <c r="R109" s="27">
        <f t="shared" ref="R109:R130" si="56">+D49+K19</f>
        <v>7</v>
      </c>
      <c r="S109" s="24">
        <f t="shared" ref="S109:S130" si="57">+E49+L19</f>
        <v>55</v>
      </c>
      <c r="T109" s="23">
        <f t="shared" ref="T109:T130" si="58">+F49+M19</f>
        <v>171</v>
      </c>
      <c r="U109" s="23">
        <f t="shared" ref="U109:U130" si="59">+G49+N19</f>
        <v>35</v>
      </c>
      <c r="V109" s="23">
        <f t="shared" ref="V109:V130" si="60">+H49+O19</f>
        <v>4</v>
      </c>
      <c r="W109" s="25">
        <f t="shared" ref="W109:W130" si="61">SUM(S109:V109)</f>
        <v>265</v>
      </c>
      <c r="X109" s="29">
        <f t="shared" ref="X109:X131" si="62">IF(W109=0,0,((U109+V109)/W109*100))</f>
        <v>14.716981132075471</v>
      </c>
    </row>
    <row r="110" spans="1:24" s="19" customFormat="1" ht="15" customHeight="1">
      <c r="A110" s="106">
        <v>0.3125</v>
      </c>
      <c r="B110" s="107" t="s">
        <v>26</v>
      </c>
      <c r="C110" s="108">
        <v>0.33333333333333331</v>
      </c>
      <c r="D110" s="30">
        <f t="shared" si="42"/>
        <v>8</v>
      </c>
      <c r="E110" s="30">
        <f t="shared" si="43"/>
        <v>26</v>
      </c>
      <c r="F110" s="31">
        <f t="shared" si="44"/>
        <v>185</v>
      </c>
      <c r="G110" s="30">
        <f t="shared" si="45"/>
        <v>7</v>
      </c>
      <c r="H110" s="31">
        <f t="shared" si="46"/>
        <v>2</v>
      </c>
      <c r="I110" s="32">
        <f t="shared" si="47"/>
        <v>220</v>
      </c>
      <c r="J110" s="33">
        <f t="shared" si="48"/>
        <v>4.0909090909090908</v>
      </c>
      <c r="K110" s="34">
        <f t="shared" si="49"/>
        <v>9</v>
      </c>
      <c r="L110" s="31">
        <f t="shared" si="50"/>
        <v>59</v>
      </c>
      <c r="M110" s="30">
        <f t="shared" si="51"/>
        <v>423</v>
      </c>
      <c r="N110" s="30">
        <f t="shared" si="52"/>
        <v>11</v>
      </c>
      <c r="O110" s="30">
        <f t="shared" si="53"/>
        <v>5</v>
      </c>
      <c r="P110" s="32">
        <f t="shared" si="54"/>
        <v>498</v>
      </c>
      <c r="Q110" s="35">
        <f t="shared" si="55"/>
        <v>3.2128514056224895</v>
      </c>
      <c r="R110" s="34">
        <f t="shared" si="56"/>
        <v>7</v>
      </c>
      <c r="S110" s="31">
        <f t="shared" si="57"/>
        <v>64</v>
      </c>
      <c r="T110" s="30">
        <f t="shared" si="58"/>
        <v>199</v>
      </c>
      <c r="U110" s="30">
        <f t="shared" si="59"/>
        <v>21</v>
      </c>
      <c r="V110" s="30">
        <f t="shared" si="60"/>
        <v>2</v>
      </c>
      <c r="W110" s="32">
        <f t="shared" si="61"/>
        <v>286</v>
      </c>
      <c r="X110" s="36">
        <f t="shared" si="62"/>
        <v>8.0419580419580416</v>
      </c>
    </row>
    <row r="111" spans="1:24" s="19" customFormat="1" ht="15" customHeight="1">
      <c r="A111" s="109"/>
      <c r="B111" s="110" t="s">
        <v>27</v>
      </c>
      <c r="C111" s="111"/>
      <c r="D111" s="37">
        <f t="shared" si="42"/>
        <v>11</v>
      </c>
      <c r="E111" s="37">
        <f t="shared" si="43"/>
        <v>50</v>
      </c>
      <c r="F111" s="38">
        <f t="shared" si="44"/>
        <v>381</v>
      </c>
      <c r="G111" s="37">
        <f t="shared" si="45"/>
        <v>14</v>
      </c>
      <c r="H111" s="38">
        <f t="shared" si="46"/>
        <v>3</v>
      </c>
      <c r="I111" s="39">
        <f t="shared" si="47"/>
        <v>448</v>
      </c>
      <c r="J111" s="40">
        <f t="shared" si="48"/>
        <v>3.7946428571428568</v>
      </c>
      <c r="K111" s="41">
        <f t="shared" si="49"/>
        <v>14</v>
      </c>
      <c r="L111" s="38">
        <f t="shared" si="50"/>
        <v>122</v>
      </c>
      <c r="M111" s="37">
        <f t="shared" si="51"/>
        <v>846</v>
      </c>
      <c r="N111" s="37">
        <f t="shared" si="52"/>
        <v>32</v>
      </c>
      <c r="O111" s="37">
        <f t="shared" si="53"/>
        <v>14</v>
      </c>
      <c r="P111" s="39">
        <f t="shared" si="54"/>
        <v>1014</v>
      </c>
      <c r="Q111" s="42">
        <f t="shared" si="55"/>
        <v>4.5364891518737673</v>
      </c>
      <c r="R111" s="41">
        <f t="shared" si="56"/>
        <v>14</v>
      </c>
      <c r="S111" s="38">
        <f t="shared" si="57"/>
        <v>119</v>
      </c>
      <c r="T111" s="37">
        <f t="shared" si="58"/>
        <v>370</v>
      </c>
      <c r="U111" s="37">
        <f t="shared" si="59"/>
        <v>56</v>
      </c>
      <c r="V111" s="37">
        <f t="shared" si="60"/>
        <v>6</v>
      </c>
      <c r="W111" s="39">
        <f t="shared" si="61"/>
        <v>551</v>
      </c>
      <c r="X111" s="43">
        <f t="shared" si="62"/>
        <v>11.252268602540836</v>
      </c>
    </row>
    <row r="112" spans="1:24" s="19" customFormat="1" ht="15" customHeight="1">
      <c r="A112" s="112">
        <v>0.33333333333333331</v>
      </c>
      <c r="B112" s="113" t="s">
        <v>26</v>
      </c>
      <c r="C112" s="114">
        <v>0.35416666666666669</v>
      </c>
      <c r="D112" s="44">
        <f t="shared" si="42"/>
        <v>22</v>
      </c>
      <c r="E112" s="44">
        <f t="shared" si="43"/>
        <v>34</v>
      </c>
      <c r="F112" s="45">
        <f t="shared" si="44"/>
        <v>220</v>
      </c>
      <c r="G112" s="44">
        <f t="shared" si="45"/>
        <v>7</v>
      </c>
      <c r="H112" s="45">
        <f t="shared" si="46"/>
        <v>1</v>
      </c>
      <c r="I112" s="46">
        <f t="shared" si="47"/>
        <v>262</v>
      </c>
      <c r="J112" s="47">
        <f t="shared" si="48"/>
        <v>3.0534351145038165</v>
      </c>
      <c r="K112" s="48">
        <f t="shared" si="49"/>
        <v>3</v>
      </c>
      <c r="L112" s="45">
        <f t="shared" si="50"/>
        <v>47</v>
      </c>
      <c r="M112" s="44">
        <f t="shared" si="51"/>
        <v>351</v>
      </c>
      <c r="N112" s="44">
        <f t="shared" si="52"/>
        <v>23</v>
      </c>
      <c r="O112" s="44">
        <f t="shared" si="53"/>
        <v>7</v>
      </c>
      <c r="P112" s="46">
        <f t="shared" si="54"/>
        <v>428</v>
      </c>
      <c r="Q112" s="49">
        <f t="shared" si="55"/>
        <v>7.009345794392523</v>
      </c>
      <c r="R112" s="48">
        <f t="shared" si="56"/>
        <v>5</v>
      </c>
      <c r="S112" s="45">
        <f t="shared" si="57"/>
        <v>51</v>
      </c>
      <c r="T112" s="44">
        <f t="shared" si="58"/>
        <v>206</v>
      </c>
      <c r="U112" s="44">
        <f t="shared" si="59"/>
        <v>40</v>
      </c>
      <c r="V112" s="44">
        <f t="shared" si="60"/>
        <v>0</v>
      </c>
      <c r="W112" s="46">
        <f t="shared" si="61"/>
        <v>297</v>
      </c>
      <c r="X112" s="50">
        <f t="shared" si="62"/>
        <v>13.468013468013467</v>
      </c>
    </row>
    <row r="113" spans="1:24" s="19" customFormat="1" ht="15" customHeight="1">
      <c r="A113" s="115">
        <v>0.35416666666666669</v>
      </c>
      <c r="B113" s="116" t="s">
        <v>26</v>
      </c>
      <c r="C113" s="117">
        <v>0.375</v>
      </c>
      <c r="D113" s="51">
        <f t="shared" si="42"/>
        <v>8</v>
      </c>
      <c r="E113" s="51">
        <f t="shared" si="43"/>
        <v>34</v>
      </c>
      <c r="F113" s="52">
        <f t="shared" si="44"/>
        <v>244</v>
      </c>
      <c r="G113" s="51">
        <f t="shared" si="45"/>
        <v>9</v>
      </c>
      <c r="H113" s="52">
        <f t="shared" si="46"/>
        <v>4</v>
      </c>
      <c r="I113" s="53">
        <f t="shared" si="47"/>
        <v>291</v>
      </c>
      <c r="J113" s="54">
        <f t="shared" si="48"/>
        <v>4.4673539518900345</v>
      </c>
      <c r="K113" s="55">
        <f t="shared" si="49"/>
        <v>4</v>
      </c>
      <c r="L113" s="52">
        <f t="shared" si="50"/>
        <v>58</v>
      </c>
      <c r="M113" s="51">
        <f t="shared" si="51"/>
        <v>353</v>
      </c>
      <c r="N113" s="51">
        <f t="shared" si="52"/>
        <v>37</v>
      </c>
      <c r="O113" s="51">
        <f t="shared" si="53"/>
        <v>4</v>
      </c>
      <c r="P113" s="53">
        <f t="shared" si="54"/>
        <v>452</v>
      </c>
      <c r="Q113" s="56">
        <f t="shared" si="55"/>
        <v>9.0707964601769913</v>
      </c>
      <c r="R113" s="55">
        <f t="shared" si="56"/>
        <v>2</v>
      </c>
      <c r="S113" s="52">
        <f t="shared" si="57"/>
        <v>54</v>
      </c>
      <c r="T113" s="51">
        <f t="shared" si="58"/>
        <v>189</v>
      </c>
      <c r="U113" s="51">
        <f t="shared" si="59"/>
        <v>35</v>
      </c>
      <c r="V113" s="51">
        <f t="shared" si="60"/>
        <v>0</v>
      </c>
      <c r="W113" s="53">
        <f t="shared" si="61"/>
        <v>278</v>
      </c>
      <c r="X113" s="57">
        <f t="shared" si="62"/>
        <v>12.589928057553957</v>
      </c>
    </row>
    <row r="114" spans="1:24" s="19" customFormat="1" ht="15" customHeight="1">
      <c r="A114" s="109"/>
      <c r="B114" s="110" t="s">
        <v>27</v>
      </c>
      <c r="C114" s="111"/>
      <c r="D114" s="37">
        <f t="shared" si="42"/>
        <v>30</v>
      </c>
      <c r="E114" s="37">
        <f t="shared" si="43"/>
        <v>68</v>
      </c>
      <c r="F114" s="38">
        <f t="shared" si="44"/>
        <v>464</v>
      </c>
      <c r="G114" s="37">
        <f t="shared" si="45"/>
        <v>16</v>
      </c>
      <c r="H114" s="38">
        <f t="shared" si="46"/>
        <v>5</v>
      </c>
      <c r="I114" s="39">
        <f t="shared" si="47"/>
        <v>553</v>
      </c>
      <c r="J114" s="40">
        <f t="shared" si="48"/>
        <v>3.79746835443038</v>
      </c>
      <c r="K114" s="41">
        <f t="shared" si="49"/>
        <v>7</v>
      </c>
      <c r="L114" s="38">
        <f t="shared" si="50"/>
        <v>105</v>
      </c>
      <c r="M114" s="37">
        <f t="shared" si="51"/>
        <v>704</v>
      </c>
      <c r="N114" s="37">
        <f t="shared" si="52"/>
        <v>60</v>
      </c>
      <c r="O114" s="37">
        <f t="shared" si="53"/>
        <v>11</v>
      </c>
      <c r="P114" s="39">
        <f t="shared" si="54"/>
        <v>880</v>
      </c>
      <c r="Q114" s="42">
        <f t="shared" si="55"/>
        <v>8.0681818181818183</v>
      </c>
      <c r="R114" s="41">
        <f t="shared" si="56"/>
        <v>7</v>
      </c>
      <c r="S114" s="38">
        <f t="shared" si="57"/>
        <v>105</v>
      </c>
      <c r="T114" s="37">
        <f t="shared" si="58"/>
        <v>395</v>
      </c>
      <c r="U114" s="37">
        <f t="shared" si="59"/>
        <v>75</v>
      </c>
      <c r="V114" s="37">
        <f t="shared" si="60"/>
        <v>0</v>
      </c>
      <c r="W114" s="39">
        <f t="shared" si="61"/>
        <v>575</v>
      </c>
      <c r="X114" s="43">
        <f t="shared" si="62"/>
        <v>13.043478260869565</v>
      </c>
    </row>
    <row r="115" spans="1:24" s="19" customFormat="1" ht="15" customHeight="1">
      <c r="A115" s="118">
        <v>0.375</v>
      </c>
      <c r="B115" s="119" t="s">
        <v>26</v>
      </c>
      <c r="C115" s="120">
        <v>0.41666666666666669</v>
      </c>
      <c r="D115" s="58">
        <f t="shared" si="42"/>
        <v>15</v>
      </c>
      <c r="E115" s="58">
        <f t="shared" si="43"/>
        <v>73</v>
      </c>
      <c r="F115" s="59">
        <f t="shared" si="44"/>
        <v>557</v>
      </c>
      <c r="G115" s="58">
        <f t="shared" si="45"/>
        <v>27</v>
      </c>
      <c r="H115" s="59">
        <f t="shared" si="46"/>
        <v>6</v>
      </c>
      <c r="I115" s="60">
        <f t="shared" si="47"/>
        <v>663</v>
      </c>
      <c r="J115" s="61">
        <f t="shared" si="48"/>
        <v>4.9773755656108598</v>
      </c>
      <c r="K115" s="62">
        <f t="shared" si="49"/>
        <v>7</v>
      </c>
      <c r="L115" s="59">
        <f t="shared" si="50"/>
        <v>154</v>
      </c>
      <c r="M115" s="58">
        <f t="shared" si="51"/>
        <v>718</v>
      </c>
      <c r="N115" s="58">
        <f t="shared" si="52"/>
        <v>84</v>
      </c>
      <c r="O115" s="58">
        <f t="shared" si="53"/>
        <v>23</v>
      </c>
      <c r="P115" s="60">
        <f t="shared" si="54"/>
        <v>979</v>
      </c>
      <c r="Q115" s="63">
        <f t="shared" si="55"/>
        <v>10.929519918283964</v>
      </c>
      <c r="R115" s="62">
        <f t="shared" si="56"/>
        <v>2</v>
      </c>
      <c r="S115" s="59">
        <f t="shared" si="57"/>
        <v>102</v>
      </c>
      <c r="T115" s="58">
        <f t="shared" si="58"/>
        <v>351</v>
      </c>
      <c r="U115" s="58">
        <f t="shared" si="59"/>
        <v>69</v>
      </c>
      <c r="V115" s="58">
        <f t="shared" si="60"/>
        <v>3</v>
      </c>
      <c r="W115" s="60">
        <f t="shared" si="61"/>
        <v>525</v>
      </c>
      <c r="X115" s="64">
        <f t="shared" si="62"/>
        <v>13.714285714285715</v>
      </c>
    </row>
    <row r="116" spans="1:24" s="19" customFormat="1" ht="15" customHeight="1">
      <c r="A116" s="121">
        <v>0.41666666666666669</v>
      </c>
      <c r="B116" s="122" t="s">
        <v>26</v>
      </c>
      <c r="C116" s="123">
        <v>0.45833333333333331</v>
      </c>
      <c r="D116" s="65">
        <f t="shared" si="42"/>
        <v>3</v>
      </c>
      <c r="E116" s="65">
        <f t="shared" si="43"/>
        <v>84</v>
      </c>
      <c r="F116" s="66">
        <f t="shared" si="44"/>
        <v>525</v>
      </c>
      <c r="G116" s="65">
        <f t="shared" si="45"/>
        <v>30</v>
      </c>
      <c r="H116" s="66">
        <f t="shared" si="46"/>
        <v>4</v>
      </c>
      <c r="I116" s="67">
        <f t="shared" si="47"/>
        <v>643</v>
      </c>
      <c r="J116" s="68">
        <f t="shared" si="48"/>
        <v>5.2877138413685847</v>
      </c>
      <c r="K116" s="69">
        <f t="shared" si="49"/>
        <v>11</v>
      </c>
      <c r="L116" s="66">
        <f t="shared" si="50"/>
        <v>174</v>
      </c>
      <c r="M116" s="65">
        <f t="shared" si="51"/>
        <v>697</v>
      </c>
      <c r="N116" s="65">
        <f t="shared" si="52"/>
        <v>93</v>
      </c>
      <c r="O116" s="65">
        <f t="shared" si="53"/>
        <v>7</v>
      </c>
      <c r="P116" s="67">
        <f t="shared" si="54"/>
        <v>971</v>
      </c>
      <c r="Q116" s="70">
        <f t="shared" si="55"/>
        <v>10.298661174047375</v>
      </c>
      <c r="R116" s="69">
        <f t="shared" si="56"/>
        <v>1</v>
      </c>
      <c r="S116" s="66">
        <f t="shared" si="57"/>
        <v>76</v>
      </c>
      <c r="T116" s="65">
        <f t="shared" si="58"/>
        <v>363</v>
      </c>
      <c r="U116" s="65">
        <f t="shared" si="59"/>
        <v>54</v>
      </c>
      <c r="V116" s="65">
        <f t="shared" si="60"/>
        <v>4</v>
      </c>
      <c r="W116" s="67">
        <f t="shared" si="61"/>
        <v>497</v>
      </c>
      <c r="X116" s="71">
        <f t="shared" si="62"/>
        <v>11.670020120724347</v>
      </c>
    </row>
    <row r="117" spans="1:24" s="19" customFormat="1" ht="15" customHeight="1">
      <c r="A117" s="121">
        <v>0.45833333333333331</v>
      </c>
      <c r="B117" s="122" t="s">
        <v>26</v>
      </c>
      <c r="C117" s="123">
        <v>0.5</v>
      </c>
      <c r="D117" s="65">
        <f t="shared" si="42"/>
        <v>7</v>
      </c>
      <c r="E117" s="65">
        <f t="shared" si="43"/>
        <v>81</v>
      </c>
      <c r="F117" s="66">
        <f t="shared" si="44"/>
        <v>481</v>
      </c>
      <c r="G117" s="65">
        <f t="shared" si="45"/>
        <v>20</v>
      </c>
      <c r="H117" s="66">
        <f t="shared" si="46"/>
        <v>3</v>
      </c>
      <c r="I117" s="67">
        <f t="shared" si="47"/>
        <v>585</v>
      </c>
      <c r="J117" s="68">
        <f t="shared" si="48"/>
        <v>3.9316239316239314</v>
      </c>
      <c r="K117" s="69">
        <f t="shared" si="49"/>
        <v>7</v>
      </c>
      <c r="L117" s="66">
        <f t="shared" si="50"/>
        <v>150</v>
      </c>
      <c r="M117" s="65">
        <f t="shared" si="51"/>
        <v>805</v>
      </c>
      <c r="N117" s="65">
        <f t="shared" si="52"/>
        <v>81</v>
      </c>
      <c r="O117" s="65">
        <f t="shared" si="53"/>
        <v>3</v>
      </c>
      <c r="P117" s="67">
        <f t="shared" si="54"/>
        <v>1039</v>
      </c>
      <c r="Q117" s="70">
        <f t="shared" si="55"/>
        <v>8.0846968238691037</v>
      </c>
      <c r="R117" s="69">
        <f t="shared" si="56"/>
        <v>10</v>
      </c>
      <c r="S117" s="66">
        <f t="shared" si="57"/>
        <v>78</v>
      </c>
      <c r="T117" s="65">
        <f t="shared" si="58"/>
        <v>376</v>
      </c>
      <c r="U117" s="65">
        <f t="shared" si="59"/>
        <v>52</v>
      </c>
      <c r="V117" s="65">
        <f t="shared" si="60"/>
        <v>1</v>
      </c>
      <c r="W117" s="67">
        <f t="shared" si="61"/>
        <v>507</v>
      </c>
      <c r="X117" s="71">
        <f t="shared" si="62"/>
        <v>10.453648915187378</v>
      </c>
    </row>
    <row r="118" spans="1:24" s="19" customFormat="1" ht="15" customHeight="1">
      <c r="A118" s="121">
        <v>0.5</v>
      </c>
      <c r="B118" s="122" t="s">
        <v>26</v>
      </c>
      <c r="C118" s="123">
        <v>0.54166666666666663</v>
      </c>
      <c r="D118" s="65">
        <f t="shared" si="42"/>
        <v>7</v>
      </c>
      <c r="E118" s="65">
        <f t="shared" si="43"/>
        <v>63</v>
      </c>
      <c r="F118" s="66">
        <f t="shared" si="44"/>
        <v>481</v>
      </c>
      <c r="G118" s="65">
        <f t="shared" si="45"/>
        <v>31</v>
      </c>
      <c r="H118" s="66">
        <f t="shared" si="46"/>
        <v>5</v>
      </c>
      <c r="I118" s="67">
        <f t="shared" si="47"/>
        <v>580</v>
      </c>
      <c r="J118" s="68">
        <f t="shared" si="48"/>
        <v>6.2068965517241379</v>
      </c>
      <c r="K118" s="69">
        <f t="shared" si="49"/>
        <v>5</v>
      </c>
      <c r="L118" s="66">
        <f t="shared" si="50"/>
        <v>115</v>
      </c>
      <c r="M118" s="65">
        <f t="shared" si="51"/>
        <v>867</v>
      </c>
      <c r="N118" s="65">
        <f t="shared" si="52"/>
        <v>51</v>
      </c>
      <c r="O118" s="65">
        <f t="shared" si="53"/>
        <v>9</v>
      </c>
      <c r="P118" s="67">
        <f t="shared" si="54"/>
        <v>1042</v>
      </c>
      <c r="Q118" s="70">
        <f t="shared" si="55"/>
        <v>5.7581573896353166</v>
      </c>
      <c r="R118" s="69">
        <f t="shared" si="56"/>
        <v>6</v>
      </c>
      <c r="S118" s="66">
        <f t="shared" si="57"/>
        <v>86</v>
      </c>
      <c r="T118" s="65">
        <f t="shared" si="58"/>
        <v>415</v>
      </c>
      <c r="U118" s="65">
        <f t="shared" si="59"/>
        <v>39</v>
      </c>
      <c r="V118" s="65">
        <f t="shared" si="60"/>
        <v>3</v>
      </c>
      <c r="W118" s="67">
        <f t="shared" si="61"/>
        <v>543</v>
      </c>
      <c r="X118" s="71">
        <f t="shared" si="62"/>
        <v>7.7348066298342539</v>
      </c>
    </row>
    <row r="119" spans="1:24" s="19" customFormat="1" ht="15" customHeight="1">
      <c r="A119" s="121">
        <v>0.54166666666666663</v>
      </c>
      <c r="B119" s="122" t="s">
        <v>26</v>
      </c>
      <c r="C119" s="123">
        <v>0.58333333333333337</v>
      </c>
      <c r="D119" s="65">
        <f t="shared" si="42"/>
        <v>8</v>
      </c>
      <c r="E119" s="65">
        <f t="shared" si="43"/>
        <v>87</v>
      </c>
      <c r="F119" s="66">
        <f t="shared" si="44"/>
        <v>493</v>
      </c>
      <c r="G119" s="65">
        <f t="shared" si="45"/>
        <v>24</v>
      </c>
      <c r="H119" s="66">
        <f t="shared" si="46"/>
        <v>7</v>
      </c>
      <c r="I119" s="67">
        <f t="shared" si="47"/>
        <v>611</v>
      </c>
      <c r="J119" s="68">
        <f t="shared" si="48"/>
        <v>5.0736497545008179</v>
      </c>
      <c r="K119" s="69">
        <f t="shared" si="49"/>
        <v>6</v>
      </c>
      <c r="L119" s="66">
        <f t="shared" si="50"/>
        <v>130</v>
      </c>
      <c r="M119" s="65">
        <f t="shared" si="51"/>
        <v>834</v>
      </c>
      <c r="N119" s="65">
        <f t="shared" si="52"/>
        <v>50</v>
      </c>
      <c r="O119" s="65">
        <f t="shared" si="53"/>
        <v>10</v>
      </c>
      <c r="P119" s="67">
        <f t="shared" si="54"/>
        <v>1024</v>
      </c>
      <c r="Q119" s="70">
        <f t="shared" si="55"/>
        <v>5.859375</v>
      </c>
      <c r="R119" s="69">
        <f t="shared" si="56"/>
        <v>11</v>
      </c>
      <c r="S119" s="66">
        <f t="shared" si="57"/>
        <v>98</v>
      </c>
      <c r="T119" s="65">
        <f t="shared" si="58"/>
        <v>384</v>
      </c>
      <c r="U119" s="65">
        <f t="shared" si="59"/>
        <v>45</v>
      </c>
      <c r="V119" s="65">
        <f t="shared" si="60"/>
        <v>1</v>
      </c>
      <c r="W119" s="67">
        <f t="shared" si="61"/>
        <v>528</v>
      </c>
      <c r="X119" s="71">
        <f t="shared" si="62"/>
        <v>8.7121212121212128</v>
      </c>
    </row>
    <row r="120" spans="1:24" s="19" customFormat="1" ht="15" customHeight="1">
      <c r="A120" s="121">
        <v>0.58333333333333337</v>
      </c>
      <c r="B120" s="122" t="s">
        <v>26</v>
      </c>
      <c r="C120" s="123">
        <v>0.625</v>
      </c>
      <c r="D120" s="65">
        <f t="shared" si="42"/>
        <v>7</v>
      </c>
      <c r="E120" s="65">
        <f t="shared" si="43"/>
        <v>66</v>
      </c>
      <c r="F120" s="66">
        <f t="shared" si="44"/>
        <v>511</v>
      </c>
      <c r="G120" s="65">
        <f t="shared" si="45"/>
        <v>29</v>
      </c>
      <c r="H120" s="66">
        <f t="shared" si="46"/>
        <v>7</v>
      </c>
      <c r="I120" s="67">
        <f t="shared" si="47"/>
        <v>613</v>
      </c>
      <c r="J120" s="68">
        <f t="shared" si="48"/>
        <v>5.8727569331158236</v>
      </c>
      <c r="K120" s="69">
        <f t="shared" si="49"/>
        <v>11</v>
      </c>
      <c r="L120" s="66">
        <f t="shared" si="50"/>
        <v>172</v>
      </c>
      <c r="M120" s="65">
        <f t="shared" si="51"/>
        <v>840</v>
      </c>
      <c r="N120" s="65">
        <f t="shared" si="52"/>
        <v>76</v>
      </c>
      <c r="O120" s="65">
        <f t="shared" si="53"/>
        <v>14</v>
      </c>
      <c r="P120" s="67">
        <f t="shared" si="54"/>
        <v>1102</v>
      </c>
      <c r="Q120" s="70">
        <f t="shared" si="55"/>
        <v>8.1669691470054442</v>
      </c>
      <c r="R120" s="69">
        <f t="shared" si="56"/>
        <v>8</v>
      </c>
      <c r="S120" s="66">
        <f t="shared" si="57"/>
        <v>91</v>
      </c>
      <c r="T120" s="65">
        <f t="shared" si="58"/>
        <v>387</v>
      </c>
      <c r="U120" s="65">
        <f t="shared" si="59"/>
        <v>40</v>
      </c>
      <c r="V120" s="65">
        <f t="shared" si="60"/>
        <v>4</v>
      </c>
      <c r="W120" s="67">
        <f t="shared" si="61"/>
        <v>522</v>
      </c>
      <c r="X120" s="71">
        <f t="shared" si="62"/>
        <v>8.4291187739463602</v>
      </c>
    </row>
    <row r="121" spans="1:24" s="19" customFormat="1" ht="15" customHeight="1">
      <c r="A121" s="124">
        <v>0.625</v>
      </c>
      <c r="B121" s="125" t="s">
        <v>26</v>
      </c>
      <c r="C121" s="126">
        <v>0.66666666666666663</v>
      </c>
      <c r="D121" s="72">
        <f t="shared" si="42"/>
        <v>9</v>
      </c>
      <c r="E121" s="72">
        <f t="shared" si="43"/>
        <v>60</v>
      </c>
      <c r="F121" s="73">
        <f t="shared" si="44"/>
        <v>497</v>
      </c>
      <c r="G121" s="72">
        <f t="shared" si="45"/>
        <v>21</v>
      </c>
      <c r="H121" s="73">
        <f t="shared" si="46"/>
        <v>3</v>
      </c>
      <c r="I121" s="74">
        <f t="shared" si="47"/>
        <v>581</v>
      </c>
      <c r="J121" s="75">
        <f t="shared" si="48"/>
        <v>4.1308089500860588</v>
      </c>
      <c r="K121" s="76">
        <f t="shared" si="49"/>
        <v>16</v>
      </c>
      <c r="L121" s="73">
        <f t="shared" si="50"/>
        <v>153</v>
      </c>
      <c r="M121" s="72">
        <f t="shared" si="51"/>
        <v>861</v>
      </c>
      <c r="N121" s="72">
        <f t="shared" si="52"/>
        <v>62</v>
      </c>
      <c r="O121" s="72">
        <f t="shared" si="53"/>
        <v>18</v>
      </c>
      <c r="P121" s="74">
        <f t="shared" si="54"/>
        <v>1094</v>
      </c>
      <c r="Q121" s="77">
        <f t="shared" si="55"/>
        <v>7.3126142595978063</v>
      </c>
      <c r="R121" s="76">
        <f t="shared" si="56"/>
        <v>4</v>
      </c>
      <c r="S121" s="73">
        <f t="shared" si="57"/>
        <v>81</v>
      </c>
      <c r="T121" s="72">
        <f t="shared" si="58"/>
        <v>422</v>
      </c>
      <c r="U121" s="72">
        <f t="shared" si="59"/>
        <v>42</v>
      </c>
      <c r="V121" s="72">
        <f t="shared" si="60"/>
        <v>4</v>
      </c>
      <c r="W121" s="74">
        <f t="shared" si="61"/>
        <v>549</v>
      </c>
      <c r="X121" s="78">
        <f t="shared" si="62"/>
        <v>8.3788706739526422</v>
      </c>
    </row>
    <row r="122" spans="1:24" s="19" customFormat="1" ht="15" customHeight="1">
      <c r="A122" s="103">
        <v>0.66666666666666663</v>
      </c>
      <c r="B122" s="104" t="s">
        <v>26</v>
      </c>
      <c r="C122" s="105">
        <v>0.6875</v>
      </c>
      <c r="D122" s="23">
        <f t="shared" si="42"/>
        <v>6</v>
      </c>
      <c r="E122" s="23">
        <f t="shared" si="43"/>
        <v>48</v>
      </c>
      <c r="F122" s="24">
        <f t="shared" si="44"/>
        <v>323</v>
      </c>
      <c r="G122" s="23">
        <f t="shared" si="45"/>
        <v>14</v>
      </c>
      <c r="H122" s="24">
        <f t="shared" si="46"/>
        <v>2</v>
      </c>
      <c r="I122" s="25">
        <f t="shared" si="47"/>
        <v>387</v>
      </c>
      <c r="J122" s="26">
        <f t="shared" si="48"/>
        <v>4.1343669250646</v>
      </c>
      <c r="K122" s="27">
        <f t="shared" si="49"/>
        <v>5</v>
      </c>
      <c r="L122" s="24">
        <f t="shared" si="50"/>
        <v>67</v>
      </c>
      <c r="M122" s="23">
        <f t="shared" si="51"/>
        <v>414</v>
      </c>
      <c r="N122" s="23">
        <f t="shared" si="52"/>
        <v>30</v>
      </c>
      <c r="O122" s="23">
        <f t="shared" si="53"/>
        <v>4</v>
      </c>
      <c r="P122" s="25">
        <f t="shared" si="54"/>
        <v>515</v>
      </c>
      <c r="Q122" s="28">
        <f t="shared" si="55"/>
        <v>6.6019417475728162</v>
      </c>
      <c r="R122" s="27">
        <f t="shared" si="56"/>
        <v>6</v>
      </c>
      <c r="S122" s="24">
        <f t="shared" si="57"/>
        <v>36</v>
      </c>
      <c r="T122" s="23">
        <f t="shared" si="58"/>
        <v>229</v>
      </c>
      <c r="U122" s="23">
        <f t="shared" si="59"/>
        <v>15</v>
      </c>
      <c r="V122" s="23">
        <f t="shared" si="60"/>
        <v>1</v>
      </c>
      <c r="W122" s="25">
        <f t="shared" si="61"/>
        <v>281</v>
      </c>
      <c r="X122" s="29">
        <f t="shared" si="62"/>
        <v>5.6939501779359425</v>
      </c>
    </row>
    <row r="123" spans="1:24" s="19" customFormat="1" ht="15" customHeight="1">
      <c r="A123" s="127">
        <v>0.6875</v>
      </c>
      <c r="B123" s="128" t="s">
        <v>26</v>
      </c>
      <c r="C123" s="129">
        <v>0.70833333333333337</v>
      </c>
      <c r="D123" s="79">
        <f t="shared" si="42"/>
        <v>0</v>
      </c>
      <c r="E123" s="79">
        <f t="shared" si="43"/>
        <v>37</v>
      </c>
      <c r="F123" s="80">
        <f t="shared" si="44"/>
        <v>332</v>
      </c>
      <c r="G123" s="79">
        <f t="shared" si="45"/>
        <v>11</v>
      </c>
      <c r="H123" s="80">
        <f t="shared" si="46"/>
        <v>2</v>
      </c>
      <c r="I123" s="81">
        <f t="shared" si="47"/>
        <v>382</v>
      </c>
      <c r="J123" s="82">
        <f t="shared" si="48"/>
        <v>3.4031413612565444</v>
      </c>
      <c r="K123" s="83">
        <f t="shared" si="49"/>
        <v>8</v>
      </c>
      <c r="L123" s="80">
        <f t="shared" si="50"/>
        <v>107</v>
      </c>
      <c r="M123" s="79">
        <f t="shared" si="51"/>
        <v>402</v>
      </c>
      <c r="N123" s="79">
        <f t="shared" si="52"/>
        <v>33</v>
      </c>
      <c r="O123" s="79">
        <f t="shared" si="53"/>
        <v>2</v>
      </c>
      <c r="P123" s="81">
        <f t="shared" si="54"/>
        <v>544</v>
      </c>
      <c r="Q123" s="84">
        <f t="shared" si="55"/>
        <v>6.4338235294117645</v>
      </c>
      <c r="R123" s="83">
        <f t="shared" si="56"/>
        <v>3</v>
      </c>
      <c r="S123" s="80">
        <f t="shared" si="57"/>
        <v>31</v>
      </c>
      <c r="T123" s="79">
        <f t="shared" si="58"/>
        <v>198</v>
      </c>
      <c r="U123" s="79">
        <f t="shared" si="59"/>
        <v>9</v>
      </c>
      <c r="V123" s="79">
        <f t="shared" si="60"/>
        <v>1</v>
      </c>
      <c r="W123" s="81">
        <f t="shared" si="61"/>
        <v>239</v>
      </c>
      <c r="X123" s="85">
        <f t="shared" si="62"/>
        <v>4.1841004184100417</v>
      </c>
    </row>
    <row r="124" spans="1:24" s="19" customFormat="1" ht="15" customHeight="1">
      <c r="A124" s="109"/>
      <c r="B124" s="110" t="s">
        <v>27</v>
      </c>
      <c r="C124" s="111"/>
      <c r="D124" s="37">
        <f t="shared" si="42"/>
        <v>6</v>
      </c>
      <c r="E124" s="37">
        <f t="shared" si="43"/>
        <v>85</v>
      </c>
      <c r="F124" s="38">
        <f t="shared" si="44"/>
        <v>655</v>
      </c>
      <c r="G124" s="37">
        <f t="shared" si="45"/>
        <v>25</v>
      </c>
      <c r="H124" s="38">
        <f t="shared" si="46"/>
        <v>4</v>
      </c>
      <c r="I124" s="39">
        <f t="shared" si="47"/>
        <v>769</v>
      </c>
      <c r="J124" s="40">
        <f t="shared" si="48"/>
        <v>3.7711313394018204</v>
      </c>
      <c r="K124" s="41">
        <f t="shared" si="49"/>
        <v>13</v>
      </c>
      <c r="L124" s="38">
        <f t="shared" si="50"/>
        <v>174</v>
      </c>
      <c r="M124" s="37">
        <f t="shared" si="51"/>
        <v>816</v>
      </c>
      <c r="N124" s="37">
        <f t="shared" si="52"/>
        <v>63</v>
      </c>
      <c r="O124" s="37">
        <f t="shared" si="53"/>
        <v>6</v>
      </c>
      <c r="P124" s="39">
        <f t="shared" si="54"/>
        <v>1059</v>
      </c>
      <c r="Q124" s="42">
        <f t="shared" si="55"/>
        <v>6.5155807365439093</v>
      </c>
      <c r="R124" s="41">
        <f t="shared" si="56"/>
        <v>9</v>
      </c>
      <c r="S124" s="38">
        <f t="shared" si="57"/>
        <v>67</v>
      </c>
      <c r="T124" s="37">
        <f t="shared" si="58"/>
        <v>427</v>
      </c>
      <c r="U124" s="37">
        <f t="shared" si="59"/>
        <v>24</v>
      </c>
      <c r="V124" s="37">
        <f t="shared" si="60"/>
        <v>2</v>
      </c>
      <c r="W124" s="39">
        <f t="shared" si="61"/>
        <v>520</v>
      </c>
      <c r="X124" s="43">
        <f t="shared" si="62"/>
        <v>5</v>
      </c>
    </row>
    <row r="125" spans="1:24" s="19" customFormat="1" ht="15" customHeight="1">
      <c r="A125" s="115">
        <v>0.70833333333333337</v>
      </c>
      <c r="B125" s="116" t="s">
        <v>26</v>
      </c>
      <c r="C125" s="117">
        <v>0.72916666666666663</v>
      </c>
      <c r="D125" s="51">
        <f t="shared" si="42"/>
        <v>4</v>
      </c>
      <c r="E125" s="51">
        <f t="shared" si="43"/>
        <v>38</v>
      </c>
      <c r="F125" s="52">
        <f t="shared" si="44"/>
        <v>259</v>
      </c>
      <c r="G125" s="51">
        <f t="shared" si="45"/>
        <v>9</v>
      </c>
      <c r="H125" s="52">
        <f t="shared" si="46"/>
        <v>0</v>
      </c>
      <c r="I125" s="53">
        <f t="shared" si="47"/>
        <v>306</v>
      </c>
      <c r="J125" s="54">
        <f t="shared" si="48"/>
        <v>2.9411764705882351</v>
      </c>
      <c r="K125" s="55">
        <f t="shared" si="49"/>
        <v>6</v>
      </c>
      <c r="L125" s="52">
        <f t="shared" si="50"/>
        <v>114</v>
      </c>
      <c r="M125" s="51">
        <f t="shared" si="51"/>
        <v>404</v>
      </c>
      <c r="N125" s="51">
        <f t="shared" si="52"/>
        <v>51</v>
      </c>
      <c r="O125" s="51">
        <f t="shared" si="53"/>
        <v>6</v>
      </c>
      <c r="P125" s="53">
        <f t="shared" si="54"/>
        <v>575</v>
      </c>
      <c r="Q125" s="56">
        <f t="shared" si="55"/>
        <v>9.9130434782608692</v>
      </c>
      <c r="R125" s="55">
        <f t="shared" si="56"/>
        <v>10</v>
      </c>
      <c r="S125" s="52">
        <f t="shared" si="57"/>
        <v>48</v>
      </c>
      <c r="T125" s="51">
        <f t="shared" si="58"/>
        <v>251</v>
      </c>
      <c r="U125" s="51">
        <f t="shared" si="59"/>
        <v>14</v>
      </c>
      <c r="V125" s="51">
        <f t="shared" si="60"/>
        <v>1</v>
      </c>
      <c r="W125" s="53">
        <f t="shared" si="61"/>
        <v>314</v>
      </c>
      <c r="X125" s="57">
        <f t="shared" si="62"/>
        <v>4.7770700636942678</v>
      </c>
    </row>
    <row r="126" spans="1:24" s="19" customFormat="1" ht="15" customHeight="1">
      <c r="A126" s="115">
        <v>0.72916666666666663</v>
      </c>
      <c r="B126" s="116" t="s">
        <v>26</v>
      </c>
      <c r="C126" s="117">
        <v>0.75</v>
      </c>
      <c r="D126" s="51">
        <f t="shared" si="42"/>
        <v>2</v>
      </c>
      <c r="E126" s="51">
        <f t="shared" si="43"/>
        <v>32</v>
      </c>
      <c r="F126" s="52">
        <f t="shared" si="44"/>
        <v>332</v>
      </c>
      <c r="G126" s="51">
        <f t="shared" si="45"/>
        <v>3</v>
      </c>
      <c r="H126" s="52">
        <f t="shared" si="46"/>
        <v>1</v>
      </c>
      <c r="I126" s="53">
        <f t="shared" si="47"/>
        <v>368</v>
      </c>
      <c r="J126" s="54">
        <f t="shared" si="48"/>
        <v>1.0869565217391304</v>
      </c>
      <c r="K126" s="55">
        <f t="shared" si="49"/>
        <v>9</v>
      </c>
      <c r="L126" s="52">
        <f t="shared" si="50"/>
        <v>65</v>
      </c>
      <c r="M126" s="51">
        <f t="shared" si="51"/>
        <v>462</v>
      </c>
      <c r="N126" s="51">
        <f t="shared" si="52"/>
        <v>18</v>
      </c>
      <c r="O126" s="51">
        <f t="shared" si="53"/>
        <v>2</v>
      </c>
      <c r="P126" s="53">
        <f t="shared" si="54"/>
        <v>547</v>
      </c>
      <c r="Q126" s="56">
        <f t="shared" si="55"/>
        <v>3.6563071297989032</v>
      </c>
      <c r="R126" s="55">
        <f t="shared" si="56"/>
        <v>5</v>
      </c>
      <c r="S126" s="52">
        <f t="shared" si="57"/>
        <v>37</v>
      </c>
      <c r="T126" s="51">
        <f t="shared" si="58"/>
        <v>257</v>
      </c>
      <c r="U126" s="51">
        <f t="shared" si="59"/>
        <v>8</v>
      </c>
      <c r="V126" s="51">
        <f t="shared" si="60"/>
        <v>2</v>
      </c>
      <c r="W126" s="53">
        <f t="shared" si="61"/>
        <v>304</v>
      </c>
      <c r="X126" s="57">
        <f t="shared" si="62"/>
        <v>3.2894736842105261</v>
      </c>
    </row>
    <row r="127" spans="1:24" s="19" customFormat="1" ht="15" customHeight="1">
      <c r="A127" s="109"/>
      <c r="B127" s="110" t="s">
        <v>27</v>
      </c>
      <c r="C127" s="111"/>
      <c r="D127" s="37">
        <f t="shared" si="42"/>
        <v>6</v>
      </c>
      <c r="E127" s="37">
        <f t="shared" si="43"/>
        <v>70</v>
      </c>
      <c r="F127" s="38">
        <f t="shared" si="44"/>
        <v>591</v>
      </c>
      <c r="G127" s="37">
        <f t="shared" si="45"/>
        <v>12</v>
      </c>
      <c r="H127" s="38">
        <f t="shared" si="46"/>
        <v>1</v>
      </c>
      <c r="I127" s="39">
        <f t="shared" si="47"/>
        <v>674</v>
      </c>
      <c r="J127" s="40">
        <f t="shared" si="48"/>
        <v>1.9287833827893175</v>
      </c>
      <c r="K127" s="41">
        <f t="shared" si="49"/>
        <v>15</v>
      </c>
      <c r="L127" s="38">
        <f t="shared" si="50"/>
        <v>179</v>
      </c>
      <c r="M127" s="37">
        <f t="shared" si="51"/>
        <v>866</v>
      </c>
      <c r="N127" s="37">
        <f t="shared" si="52"/>
        <v>69</v>
      </c>
      <c r="O127" s="37">
        <f t="shared" si="53"/>
        <v>8</v>
      </c>
      <c r="P127" s="39">
        <f t="shared" si="54"/>
        <v>1122</v>
      </c>
      <c r="Q127" s="42">
        <f t="shared" si="55"/>
        <v>6.8627450980392162</v>
      </c>
      <c r="R127" s="41">
        <f t="shared" si="56"/>
        <v>15</v>
      </c>
      <c r="S127" s="38">
        <f t="shared" si="57"/>
        <v>85</v>
      </c>
      <c r="T127" s="37">
        <f t="shared" si="58"/>
        <v>508</v>
      </c>
      <c r="U127" s="37">
        <f t="shared" si="59"/>
        <v>22</v>
      </c>
      <c r="V127" s="37">
        <f t="shared" si="60"/>
        <v>3</v>
      </c>
      <c r="W127" s="39">
        <f t="shared" si="61"/>
        <v>618</v>
      </c>
      <c r="X127" s="43">
        <f t="shared" si="62"/>
        <v>4.0453074433656955</v>
      </c>
    </row>
    <row r="128" spans="1:24" s="19" customFormat="1" ht="15" customHeight="1">
      <c r="A128" s="115">
        <v>0.75</v>
      </c>
      <c r="B128" s="116" t="s">
        <v>26</v>
      </c>
      <c r="C128" s="117">
        <v>0.77083333333333337</v>
      </c>
      <c r="D128" s="51">
        <f t="shared" si="42"/>
        <v>1</v>
      </c>
      <c r="E128" s="51">
        <f t="shared" si="43"/>
        <v>39</v>
      </c>
      <c r="F128" s="52">
        <f t="shared" si="44"/>
        <v>292</v>
      </c>
      <c r="G128" s="51">
        <f t="shared" si="45"/>
        <v>8</v>
      </c>
      <c r="H128" s="52">
        <f t="shared" si="46"/>
        <v>1</v>
      </c>
      <c r="I128" s="53">
        <f t="shared" si="47"/>
        <v>340</v>
      </c>
      <c r="J128" s="54">
        <f t="shared" si="48"/>
        <v>2.6470588235294117</v>
      </c>
      <c r="K128" s="55">
        <f t="shared" si="49"/>
        <v>19</v>
      </c>
      <c r="L128" s="52">
        <f t="shared" si="50"/>
        <v>71</v>
      </c>
      <c r="M128" s="51">
        <f t="shared" si="51"/>
        <v>479</v>
      </c>
      <c r="N128" s="51">
        <f t="shared" si="52"/>
        <v>29</v>
      </c>
      <c r="O128" s="51">
        <f t="shared" si="53"/>
        <v>8</v>
      </c>
      <c r="P128" s="53">
        <f t="shared" si="54"/>
        <v>587</v>
      </c>
      <c r="Q128" s="56">
        <f t="shared" si="55"/>
        <v>6.3032367972742751</v>
      </c>
      <c r="R128" s="55">
        <f t="shared" si="56"/>
        <v>3</v>
      </c>
      <c r="S128" s="52">
        <f t="shared" si="57"/>
        <v>31</v>
      </c>
      <c r="T128" s="51">
        <f t="shared" si="58"/>
        <v>290</v>
      </c>
      <c r="U128" s="51">
        <f t="shared" si="59"/>
        <v>7</v>
      </c>
      <c r="V128" s="51">
        <f t="shared" si="60"/>
        <v>0</v>
      </c>
      <c r="W128" s="53">
        <f t="shared" si="61"/>
        <v>328</v>
      </c>
      <c r="X128" s="57">
        <f t="shared" si="62"/>
        <v>2.1341463414634148</v>
      </c>
    </row>
    <row r="129" spans="1:24" s="19" customFormat="1" ht="15" customHeight="1">
      <c r="A129" s="127">
        <v>0.77083333333333337</v>
      </c>
      <c r="B129" s="128" t="s">
        <v>26</v>
      </c>
      <c r="C129" s="129">
        <v>0.79166666666666663</v>
      </c>
      <c r="D129" s="79">
        <f t="shared" si="42"/>
        <v>5</v>
      </c>
      <c r="E129" s="79">
        <f t="shared" si="43"/>
        <v>35</v>
      </c>
      <c r="F129" s="80">
        <f t="shared" si="44"/>
        <v>238</v>
      </c>
      <c r="G129" s="79">
        <f t="shared" si="45"/>
        <v>11</v>
      </c>
      <c r="H129" s="80">
        <f t="shared" si="46"/>
        <v>2</v>
      </c>
      <c r="I129" s="81">
        <f t="shared" si="47"/>
        <v>286</v>
      </c>
      <c r="J129" s="82">
        <f t="shared" si="48"/>
        <v>4.5454545454545459</v>
      </c>
      <c r="K129" s="83">
        <f t="shared" si="49"/>
        <v>15</v>
      </c>
      <c r="L129" s="80">
        <f t="shared" si="50"/>
        <v>35</v>
      </c>
      <c r="M129" s="79">
        <f t="shared" si="51"/>
        <v>413</v>
      </c>
      <c r="N129" s="79">
        <f t="shared" si="52"/>
        <v>18</v>
      </c>
      <c r="O129" s="79">
        <f t="shared" si="53"/>
        <v>7</v>
      </c>
      <c r="P129" s="81">
        <f t="shared" si="54"/>
        <v>473</v>
      </c>
      <c r="Q129" s="84">
        <f t="shared" si="55"/>
        <v>5.2854122621564485</v>
      </c>
      <c r="R129" s="83">
        <f t="shared" si="56"/>
        <v>6</v>
      </c>
      <c r="S129" s="80">
        <f t="shared" si="57"/>
        <v>24</v>
      </c>
      <c r="T129" s="79">
        <f t="shared" si="58"/>
        <v>283</v>
      </c>
      <c r="U129" s="79">
        <f t="shared" si="59"/>
        <v>6</v>
      </c>
      <c r="V129" s="79">
        <f t="shared" si="60"/>
        <v>1</v>
      </c>
      <c r="W129" s="81">
        <f t="shared" si="61"/>
        <v>314</v>
      </c>
      <c r="X129" s="85">
        <f t="shared" si="62"/>
        <v>2.2292993630573248</v>
      </c>
    </row>
    <row r="130" spans="1:24" s="19" customFormat="1" ht="15" customHeight="1" thickBot="1">
      <c r="A130" s="109"/>
      <c r="B130" s="110" t="s">
        <v>27</v>
      </c>
      <c r="C130" s="111"/>
      <c r="D130" s="37">
        <f t="shared" si="42"/>
        <v>6</v>
      </c>
      <c r="E130" s="37">
        <f t="shared" si="43"/>
        <v>74</v>
      </c>
      <c r="F130" s="38">
        <f t="shared" si="44"/>
        <v>530</v>
      </c>
      <c r="G130" s="37">
        <f t="shared" si="45"/>
        <v>19</v>
      </c>
      <c r="H130" s="38">
        <f t="shared" si="46"/>
        <v>3</v>
      </c>
      <c r="I130" s="39">
        <f t="shared" si="47"/>
        <v>626</v>
      </c>
      <c r="J130" s="40">
        <f t="shared" si="48"/>
        <v>3.5143769968051117</v>
      </c>
      <c r="K130" s="41">
        <f t="shared" si="49"/>
        <v>34</v>
      </c>
      <c r="L130" s="38">
        <f t="shared" si="50"/>
        <v>106</v>
      </c>
      <c r="M130" s="37">
        <f t="shared" si="51"/>
        <v>892</v>
      </c>
      <c r="N130" s="37">
        <f t="shared" si="52"/>
        <v>47</v>
      </c>
      <c r="O130" s="37">
        <f t="shared" si="53"/>
        <v>15</v>
      </c>
      <c r="P130" s="39">
        <f t="shared" si="54"/>
        <v>1060</v>
      </c>
      <c r="Q130" s="42">
        <f t="shared" si="55"/>
        <v>5.8490566037735849</v>
      </c>
      <c r="R130" s="41">
        <f t="shared" si="56"/>
        <v>9</v>
      </c>
      <c r="S130" s="38">
        <f t="shared" si="57"/>
        <v>55</v>
      </c>
      <c r="T130" s="37">
        <f t="shared" si="58"/>
        <v>573</v>
      </c>
      <c r="U130" s="37">
        <f t="shared" si="59"/>
        <v>13</v>
      </c>
      <c r="V130" s="37">
        <f t="shared" si="60"/>
        <v>1</v>
      </c>
      <c r="W130" s="39">
        <f t="shared" si="61"/>
        <v>642</v>
      </c>
      <c r="X130" s="43">
        <f t="shared" si="62"/>
        <v>2.1806853582554515</v>
      </c>
    </row>
    <row r="131" spans="1:24" s="19" customFormat="1" ht="15" customHeight="1" thickTop="1">
      <c r="A131" s="86"/>
      <c r="B131" s="87" t="s">
        <v>28</v>
      </c>
      <c r="C131" s="88"/>
      <c r="D131" s="89">
        <f t="shared" ref="D131:I131" si="63">+D111+D114+SUM(D115:D121)+D124+D127+D130</f>
        <v>115</v>
      </c>
      <c r="E131" s="89">
        <f t="shared" si="63"/>
        <v>861</v>
      </c>
      <c r="F131" s="90">
        <f t="shared" si="63"/>
        <v>6166</v>
      </c>
      <c r="G131" s="89">
        <f t="shared" si="63"/>
        <v>268</v>
      </c>
      <c r="H131" s="90">
        <f t="shared" si="63"/>
        <v>51</v>
      </c>
      <c r="I131" s="91">
        <f t="shared" si="63"/>
        <v>7346</v>
      </c>
      <c r="J131" s="92">
        <f t="shared" si="48"/>
        <v>4.3424993193574739</v>
      </c>
      <c r="K131" s="93">
        <f t="shared" ref="K131:P131" si="64">+K111+K114+SUM(K115:K121)+K124+K127+K130</f>
        <v>146</v>
      </c>
      <c r="L131" s="90">
        <f t="shared" si="64"/>
        <v>1734</v>
      </c>
      <c r="M131" s="89">
        <f t="shared" si="64"/>
        <v>9746</v>
      </c>
      <c r="N131" s="89">
        <f t="shared" si="64"/>
        <v>768</v>
      </c>
      <c r="O131" s="89">
        <f t="shared" si="64"/>
        <v>138</v>
      </c>
      <c r="P131" s="91">
        <f t="shared" si="64"/>
        <v>12386</v>
      </c>
      <c r="Q131" s="94">
        <f t="shared" si="55"/>
        <v>7.3147101566284514</v>
      </c>
      <c r="R131" s="93">
        <f t="shared" ref="R131:W131" si="65">+R111+R114+SUM(R115:R121)+R124+R127+R130</f>
        <v>96</v>
      </c>
      <c r="S131" s="90">
        <f t="shared" si="65"/>
        <v>1043</v>
      </c>
      <c r="T131" s="89">
        <f t="shared" si="65"/>
        <v>4971</v>
      </c>
      <c r="U131" s="89">
        <f t="shared" si="65"/>
        <v>531</v>
      </c>
      <c r="V131" s="89">
        <f t="shared" si="65"/>
        <v>32</v>
      </c>
      <c r="W131" s="91">
        <f t="shared" si="65"/>
        <v>6577</v>
      </c>
      <c r="X131" s="95">
        <f t="shared" si="62"/>
        <v>8.5601337996046833</v>
      </c>
    </row>
    <row r="132" spans="1:24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J135" s="7" t="s">
        <v>0</v>
      </c>
    </row>
    <row r="136" spans="1:24" s="15" customFormat="1" ht="14.1" customHeight="1">
      <c r="A136" s="8" t="s">
        <v>17</v>
      </c>
      <c r="B136" s="9"/>
      <c r="C136" s="102"/>
      <c r="D136" s="11"/>
      <c r="E136" s="9" t="s">
        <v>11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2</v>
      </c>
      <c r="D137" s="216" t="s">
        <v>3</v>
      </c>
      <c r="E137" s="218" t="s">
        <v>4</v>
      </c>
      <c r="F137" s="216" t="s">
        <v>5</v>
      </c>
      <c r="G137" s="218" t="s">
        <v>6</v>
      </c>
      <c r="H137" s="216" t="s">
        <v>16</v>
      </c>
      <c r="I137" s="212" t="s">
        <v>8</v>
      </c>
      <c r="J137" s="212" t="s">
        <v>9</v>
      </c>
    </row>
    <row r="138" spans="1:24" s="19" customFormat="1" ht="15" customHeight="1">
      <c r="A138" s="20" t="s">
        <v>10</v>
      </c>
      <c r="B138" s="21"/>
      <c r="C138" s="22"/>
      <c r="D138" s="217"/>
      <c r="E138" s="219"/>
      <c r="F138" s="217"/>
      <c r="G138" s="219"/>
      <c r="H138" s="217"/>
      <c r="I138" s="213"/>
      <c r="J138" s="213"/>
    </row>
    <row r="139" spans="1:24" s="19" customFormat="1" ht="15" customHeight="1">
      <c r="A139" s="103">
        <v>0.29166666666666669</v>
      </c>
      <c r="B139" s="104" t="s">
        <v>15</v>
      </c>
      <c r="C139" s="105">
        <v>0.3125</v>
      </c>
      <c r="D139" s="23">
        <f t="shared" ref="D139:D160" si="66">+K79+R79+D79</f>
        <v>15</v>
      </c>
      <c r="E139" s="23">
        <f t="shared" ref="E139:E160" si="67">+L79+S79+E79</f>
        <v>142</v>
      </c>
      <c r="F139" s="24">
        <f t="shared" ref="F139:F160" si="68">+M79+T79+F79</f>
        <v>790</v>
      </c>
      <c r="G139" s="23">
        <f t="shared" ref="G139:G160" si="69">+N79+U79+G79</f>
        <v>63</v>
      </c>
      <c r="H139" s="24">
        <f t="shared" ref="H139:H160" si="70">+O79+V79+H79</f>
        <v>14</v>
      </c>
      <c r="I139" s="25">
        <f t="shared" ref="I139:I160" si="71">SUM(E139:H139)</f>
        <v>1009</v>
      </c>
      <c r="J139" s="29">
        <f t="shared" ref="J139:J161" si="72">IF(I139=0,0,((G139+H139)/I139*100))</f>
        <v>7.631318136769079</v>
      </c>
    </row>
    <row r="140" spans="1:24" s="19" customFormat="1" ht="15" customHeight="1">
      <c r="A140" s="106">
        <v>0.3125</v>
      </c>
      <c r="B140" s="107" t="s">
        <v>15</v>
      </c>
      <c r="C140" s="108">
        <v>0.33333333333333331</v>
      </c>
      <c r="D140" s="30">
        <f t="shared" si="66"/>
        <v>24</v>
      </c>
      <c r="E140" s="30">
        <f t="shared" si="67"/>
        <v>149</v>
      </c>
      <c r="F140" s="31">
        <f t="shared" si="68"/>
        <v>807</v>
      </c>
      <c r="G140" s="30">
        <f t="shared" si="69"/>
        <v>39</v>
      </c>
      <c r="H140" s="31">
        <f t="shared" si="70"/>
        <v>9</v>
      </c>
      <c r="I140" s="32">
        <f t="shared" si="71"/>
        <v>1004</v>
      </c>
      <c r="J140" s="36">
        <f t="shared" si="72"/>
        <v>4.7808764940239046</v>
      </c>
    </row>
    <row r="141" spans="1:24" s="19" customFormat="1" ht="15" customHeight="1">
      <c r="A141" s="109"/>
      <c r="B141" s="110" t="s">
        <v>14</v>
      </c>
      <c r="C141" s="111"/>
      <c r="D141" s="37">
        <f t="shared" si="66"/>
        <v>39</v>
      </c>
      <c r="E141" s="37">
        <f t="shared" si="67"/>
        <v>291</v>
      </c>
      <c r="F141" s="38">
        <f t="shared" si="68"/>
        <v>1597</v>
      </c>
      <c r="G141" s="37">
        <f t="shared" si="69"/>
        <v>102</v>
      </c>
      <c r="H141" s="38">
        <f t="shared" si="70"/>
        <v>23</v>
      </c>
      <c r="I141" s="39">
        <f t="shared" si="71"/>
        <v>2013</v>
      </c>
      <c r="J141" s="43">
        <f t="shared" si="72"/>
        <v>6.209637357178341</v>
      </c>
      <c r="K141" s="101"/>
    </row>
    <row r="142" spans="1:24" s="19" customFormat="1" ht="15" customHeight="1">
      <c r="A142" s="112">
        <v>0.33333333333333331</v>
      </c>
      <c r="B142" s="113" t="s">
        <v>15</v>
      </c>
      <c r="C142" s="114">
        <v>0.35416666666666669</v>
      </c>
      <c r="D142" s="44">
        <f t="shared" si="66"/>
        <v>30</v>
      </c>
      <c r="E142" s="44">
        <f t="shared" si="67"/>
        <v>132</v>
      </c>
      <c r="F142" s="45">
        <f t="shared" si="68"/>
        <v>777</v>
      </c>
      <c r="G142" s="44">
        <f t="shared" si="69"/>
        <v>70</v>
      </c>
      <c r="H142" s="45">
        <f t="shared" si="70"/>
        <v>8</v>
      </c>
      <c r="I142" s="46">
        <f t="shared" si="71"/>
        <v>987</v>
      </c>
      <c r="J142" s="50">
        <f t="shared" si="72"/>
        <v>7.9027355623100304</v>
      </c>
    </row>
    <row r="143" spans="1:24" s="19" customFormat="1" ht="15" customHeight="1">
      <c r="A143" s="115">
        <v>0.35416666666666669</v>
      </c>
      <c r="B143" s="116" t="s">
        <v>15</v>
      </c>
      <c r="C143" s="117">
        <v>0.375</v>
      </c>
      <c r="D143" s="51">
        <f t="shared" si="66"/>
        <v>14</v>
      </c>
      <c r="E143" s="51">
        <f t="shared" si="67"/>
        <v>146</v>
      </c>
      <c r="F143" s="52">
        <f t="shared" si="68"/>
        <v>786</v>
      </c>
      <c r="G143" s="51">
        <f t="shared" si="69"/>
        <v>81</v>
      </c>
      <c r="H143" s="52">
        <f t="shared" si="70"/>
        <v>8</v>
      </c>
      <c r="I143" s="53">
        <f t="shared" si="71"/>
        <v>1021</v>
      </c>
      <c r="J143" s="57">
        <f t="shared" si="72"/>
        <v>8.7169441723800194</v>
      </c>
    </row>
    <row r="144" spans="1:24" s="19" customFormat="1" ht="15" customHeight="1">
      <c r="A144" s="109"/>
      <c r="B144" s="110" t="s">
        <v>14</v>
      </c>
      <c r="C144" s="111"/>
      <c r="D144" s="37">
        <f t="shared" si="66"/>
        <v>44</v>
      </c>
      <c r="E144" s="37">
        <f t="shared" si="67"/>
        <v>278</v>
      </c>
      <c r="F144" s="38">
        <f t="shared" si="68"/>
        <v>1563</v>
      </c>
      <c r="G144" s="37">
        <f t="shared" si="69"/>
        <v>151</v>
      </c>
      <c r="H144" s="38">
        <f t="shared" si="70"/>
        <v>16</v>
      </c>
      <c r="I144" s="39">
        <f t="shared" si="71"/>
        <v>2008</v>
      </c>
      <c r="J144" s="43">
        <f t="shared" si="72"/>
        <v>8.3167330677290838</v>
      </c>
      <c r="K144" s="101"/>
    </row>
    <row r="145" spans="1:11" s="19" customFormat="1" ht="15" customHeight="1">
      <c r="A145" s="118">
        <v>0.375</v>
      </c>
      <c r="B145" s="119" t="s">
        <v>15</v>
      </c>
      <c r="C145" s="120">
        <v>0.41666666666666669</v>
      </c>
      <c r="D145" s="58">
        <f t="shared" si="66"/>
        <v>24</v>
      </c>
      <c r="E145" s="58">
        <f t="shared" si="67"/>
        <v>329</v>
      </c>
      <c r="F145" s="59">
        <f t="shared" si="68"/>
        <v>1626</v>
      </c>
      <c r="G145" s="58">
        <f t="shared" si="69"/>
        <v>180</v>
      </c>
      <c r="H145" s="59">
        <f t="shared" si="70"/>
        <v>32</v>
      </c>
      <c r="I145" s="60">
        <f t="shared" si="71"/>
        <v>2167</v>
      </c>
      <c r="J145" s="64">
        <f t="shared" si="72"/>
        <v>9.7831102907245047</v>
      </c>
    </row>
    <row r="146" spans="1:11" s="19" customFormat="1" ht="15" customHeight="1">
      <c r="A146" s="121">
        <v>0.41666666666666669</v>
      </c>
      <c r="B146" s="122" t="s">
        <v>15</v>
      </c>
      <c r="C146" s="123">
        <v>0.45833333333333331</v>
      </c>
      <c r="D146" s="65">
        <f t="shared" si="66"/>
        <v>15</v>
      </c>
      <c r="E146" s="65">
        <f t="shared" si="67"/>
        <v>334</v>
      </c>
      <c r="F146" s="66">
        <f t="shared" si="68"/>
        <v>1585</v>
      </c>
      <c r="G146" s="65">
        <f t="shared" si="69"/>
        <v>177</v>
      </c>
      <c r="H146" s="66">
        <f t="shared" si="70"/>
        <v>15</v>
      </c>
      <c r="I146" s="67">
        <f t="shared" si="71"/>
        <v>2111</v>
      </c>
      <c r="J146" s="71">
        <f t="shared" si="72"/>
        <v>9.0952155376598771</v>
      </c>
    </row>
    <row r="147" spans="1:11" s="19" customFormat="1" ht="15" customHeight="1">
      <c r="A147" s="121">
        <v>0.45833333333333331</v>
      </c>
      <c r="B147" s="122" t="s">
        <v>15</v>
      </c>
      <c r="C147" s="123">
        <v>0.5</v>
      </c>
      <c r="D147" s="65">
        <f t="shared" si="66"/>
        <v>24</v>
      </c>
      <c r="E147" s="65">
        <f t="shared" si="67"/>
        <v>309</v>
      </c>
      <c r="F147" s="66">
        <f t="shared" si="68"/>
        <v>1662</v>
      </c>
      <c r="G147" s="65">
        <f t="shared" si="69"/>
        <v>153</v>
      </c>
      <c r="H147" s="66">
        <f t="shared" si="70"/>
        <v>7</v>
      </c>
      <c r="I147" s="67">
        <f t="shared" si="71"/>
        <v>2131</v>
      </c>
      <c r="J147" s="71">
        <f t="shared" si="72"/>
        <v>7.5082121069920227</v>
      </c>
    </row>
    <row r="148" spans="1:11" s="19" customFormat="1" ht="15" customHeight="1">
      <c r="A148" s="121">
        <v>0.5</v>
      </c>
      <c r="B148" s="122" t="s">
        <v>15</v>
      </c>
      <c r="C148" s="123">
        <v>0.54166666666666663</v>
      </c>
      <c r="D148" s="65">
        <f t="shared" si="66"/>
        <v>18</v>
      </c>
      <c r="E148" s="65">
        <f t="shared" si="67"/>
        <v>264</v>
      </c>
      <c r="F148" s="66">
        <f t="shared" si="68"/>
        <v>1763</v>
      </c>
      <c r="G148" s="65">
        <f t="shared" si="69"/>
        <v>121</v>
      </c>
      <c r="H148" s="66">
        <f t="shared" si="70"/>
        <v>17</v>
      </c>
      <c r="I148" s="67">
        <f t="shared" si="71"/>
        <v>2165</v>
      </c>
      <c r="J148" s="71">
        <f t="shared" si="72"/>
        <v>6.3741339491916866</v>
      </c>
    </row>
    <row r="149" spans="1:11" s="19" customFormat="1" ht="15" customHeight="1">
      <c r="A149" s="121">
        <v>0.54166666666666663</v>
      </c>
      <c r="B149" s="122" t="s">
        <v>15</v>
      </c>
      <c r="C149" s="123">
        <v>0.58333333333333337</v>
      </c>
      <c r="D149" s="65">
        <f t="shared" si="66"/>
        <v>25</v>
      </c>
      <c r="E149" s="65">
        <f t="shared" si="67"/>
        <v>315</v>
      </c>
      <c r="F149" s="66">
        <f t="shared" si="68"/>
        <v>1711</v>
      </c>
      <c r="G149" s="65">
        <f t="shared" si="69"/>
        <v>119</v>
      </c>
      <c r="H149" s="66">
        <f t="shared" si="70"/>
        <v>18</v>
      </c>
      <c r="I149" s="67">
        <f t="shared" si="71"/>
        <v>2163</v>
      </c>
      <c r="J149" s="71">
        <f t="shared" si="72"/>
        <v>6.3337956541840033</v>
      </c>
    </row>
    <row r="150" spans="1:11" s="19" customFormat="1" ht="15" customHeight="1">
      <c r="A150" s="121">
        <v>0.58333333333333337</v>
      </c>
      <c r="B150" s="122" t="s">
        <v>15</v>
      </c>
      <c r="C150" s="123">
        <v>0.625</v>
      </c>
      <c r="D150" s="65">
        <f t="shared" si="66"/>
        <v>26</v>
      </c>
      <c r="E150" s="65">
        <f t="shared" si="67"/>
        <v>329</v>
      </c>
      <c r="F150" s="66">
        <f t="shared" si="68"/>
        <v>1738</v>
      </c>
      <c r="G150" s="65">
        <f t="shared" si="69"/>
        <v>145</v>
      </c>
      <c r="H150" s="66">
        <f t="shared" si="70"/>
        <v>25</v>
      </c>
      <c r="I150" s="67">
        <f t="shared" si="71"/>
        <v>2237</v>
      </c>
      <c r="J150" s="71">
        <f t="shared" si="72"/>
        <v>7.5994635672776036</v>
      </c>
    </row>
    <row r="151" spans="1:11" s="19" customFormat="1" ht="15" customHeight="1">
      <c r="A151" s="124">
        <v>0.625</v>
      </c>
      <c r="B151" s="125" t="s">
        <v>15</v>
      </c>
      <c r="C151" s="126">
        <v>0.66666666666666663</v>
      </c>
      <c r="D151" s="72">
        <f t="shared" si="66"/>
        <v>29</v>
      </c>
      <c r="E151" s="72">
        <f t="shared" si="67"/>
        <v>294</v>
      </c>
      <c r="F151" s="73">
        <f t="shared" si="68"/>
        <v>1780</v>
      </c>
      <c r="G151" s="72">
        <f t="shared" si="69"/>
        <v>125</v>
      </c>
      <c r="H151" s="73">
        <f t="shared" si="70"/>
        <v>25</v>
      </c>
      <c r="I151" s="74">
        <f t="shared" si="71"/>
        <v>2224</v>
      </c>
      <c r="J151" s="78">
        <f t="shared" si="72"/>
        <v>6.744604316546762</v>
      </c>
    </row>
    <row r="152" spans="1:11" s="19" customFormat="1" ht="15" customHeight="1">
      <c r="A152" s="103">
        <v>0.66666666666666663</v>
      </c>
      <c r="B152" s="104" t="s">
        <v>15</v>
      </c>
      <c r="C152" s="105">
        <v>0.6875</v>
      </c>
      <c r="D152" s="23">
        <f t="shared" si="66"/>
        <v>17</v>
      </c>
      <c r="E152" s="23">
        <f t="shared" si="67"/>
        <v>151</v>
      </c>
      <c r="F152" s="24">
        <f t="shared" si="68"/>
        <v>966</v>
      </c>
      <c r="G152" s="23">
        <f t="shared" si="69"/>
        <v>59</v>
      </c>
      <c r="H152" s="24">
        <f t="shared" si="70"/>
        <v>7</v>
      </c>
      <c r="I152" s="25">
        <f t="shared" si="71"/>
        <v>1183</v>
      </c>
      <c r="J152" s="29">
        <f t="shared" si="72"/>
        <v>5.5790363482671177</v>
      </c>
    </row>
    <row r="153" spans="1:11" s="19" customFormat="1" ht="15" customHeight="1">
      <c r="A153" s="127">
        <v>0.6875</v>
      </c>
      <c r="B153" s="128" t="s">
        <v>15</v>
      </c>
      <c r="C153" s="129">
        <v>0.70833333333333337</v>
      </c>
      <c r="D153" s="79">
        <f t="shared" si="66"/>
        <v>11</v>
      </c>
      <c r="E153" s="79">
        <f t="shared" si="67"/>
        <v>175</v>
      </c>
      <c r="F153" s="80">
        <f t="shared" si="68"/>
        <v>932</v>
      </c>
      <c r="G153" s="79">
        <f t="shared" si="69"/>
        <v>53</v>
      </c>
      <c r="H153" s="80">
        <f t="shared" si="70"/>
        <v>5</v>
      </c>
      <c r="I153" s="81">
        <f t="shared" si="71"/>
        <v>1165</v>
      </c>
      <c r="J153" s="85">
        <f t="shared" si="72"/>
        <v>4.9785407725321891</v>
      </c>
    </row>
    <row r="154" spans="1:11" s="19" customFormat="1" ht="15" customHeight="1">
      <c r="A154" s="109"/>
      <c r="B154" s="110" t="s">
        <v>14</v>
      </c>
      <c r="C154" s="111"/>
      <c r="D154" s="37">
        <f t="shared" si="66"/>
        <v>28</v>
      </c>
      <c r="E154" s="37">
        <f t="shared" si="67"/>
        <v>326</v>
      </c>
      <c r="F154" s="38">
        <f t="shared" si="68"/>
        <v>1898</v>
      </c>
      <c r="G154" s="37">
        <f t="shared" si="69"/>
        <v>112</v>
      </c>
      <c r="H154" s="38">
        <f t="shared" si="70"/>
        <v>12</v>
      </c>
      <c r="I154" s="39">
        <f t="shared" si="71"/>
        <v>2348</v>
      </c>
      <c r="J154" s="43">
        <f t="shared" si="72"/>
        <v>5.2810902896081773</v>
      </c>
      <c r="K154" s="101"/>
    </row>
    <row r="155" spans="1:11" s="19" customFormat="1" ht="15" customHeight="1">
      <c r="A155" s="115">
        <v>0.70833333333333337</v>
      </c>
      <c r="B155" s="116" t="s">
        <v>15</v>
      </c>
      <c r="C155" s="117">
        <v>0.72916666666666663</v>
      </c>
      <c r="D155" s="51">
        <f t="shared" si="66"/>
        <v>20</v>
      </c>
      <c r="E155" s="51">
        <f t="shared" si="67"/>
        <v>200</v>
      </c>
      <c r="F155" s="52">
        <f t="shared" si="68"/>
        <v>914</v>
      </c>
      <c r="G155" s="51">
        <f t="shared" si="69"/>
        <v>74</v>
      </c>
      <c r="H155" s="52">
        <f t="shared" si="70"/>
        <v>7</v>
      </c>
      <c r="I155" s="53">
        <f t="shared" si="71"/>
        <v>1195</v>
      </c>
      <c r="J155" s="57">
        <f t="shared" si="72"/>
        <v>6.7782426778242675</v>
      </c>
    </row>
    <row r="156" spans="1:11" s="19" customFormat="1" ht="15" customHeight="1">
      <c r="A156" s="115">
        <v>0.72916666666666663</v>
      </c>
      <c r="B156" s="116" t="s">
        <v>15</v>
      </c>
      <c r="C156" s="117">
        <v>0.75</v>
      </c>
      <c r="D156" s="51">
        <f t="shared" si="66"/>
        <v>16</v>
      </c>
      <c r="E156" s="51">
        <f t="shared" si="67"/>
        <v>134</v>
      </c>
      <c r="F156" s="52">
        <f t="shared" si="68"/>
        <v>1051</v>
      </c>
      <c r="G156" s="51">
        <f t="shared" si="69"/>
        <v>29</v>
      </c>
      <c r="H156" s="52">
        <f t="shared" si="70"/>
        <v>5</v>
      </c>
      <c r="I156" s="53">
        <f t="shared" si="71"/>
        <v>1219</v>
      </c>
      <c r="J156" s="57">
        <f t="shared" si="72"/>
        <v>2.7891714520098443</v>
      </c>
    </row>
    <row r="157" spans="1:11" s="19" customFormat="1" ht="15" customHeight="1">
      <c r="A157" s="109"/>
      <c r="B157" s="110" t="s">
        <v>14</v>
      </c>
      <c r="C157" s="111"/>
      <c r="D157" s="37">
        <f t="shared" si="66"/>
        <v>36</v>
      </c>
      <c r="E157" s="37">
        <f t="shared" si="67"/>
        <v>334</v>
      </c>
      <c r="F157" s="38">
        <f t="shared" si="68"/>
        <v>1965</v>
      </c>
      <c r="G157" s="37">
        <f t="shared" si="69"/>
        <v>103</v>
      </c>
      <c r="H157" s="38">
        <f t="shared" si="70"/>
        <v>12</v>
      </c>
      <c r="I157" s="39">
        <f t="shared" si="71"/>
        <v>2414</v>
      </c>
      <c r="J157" s="43">
        <f t="shared" si="72"/>
        <v>4.7638773819386904</v>
      </c>
      <c r="K157" s="101"/>
    </row>
    <row r="158" spans="1:11" s="19" customFormat="1" ht="15" customHeight="1">
      <c r="A158" s="115">
        <v>0.75</v>
      </c>
      <c r="B158" s="116" t="s">
        <v>15</v>
      </c>
      <c r="C158" s="117">
        <v>0.77083333333333337</v>
      </c>
      <c r="D158" s="51">
        <f t="shared" si="66"/>
        <v>23</v>
      </c>
      <c r="E158" s="51">
        <f t="shared" si="67"/>
        <v>141</v>
      </c>
      <c r="F158" s="52">
        <f t="shared" si="68"/>
        <v>1061</v>
      </c>
      <c r="G158" s="51">
        <f t="shared" si="69"/>
        <v>44</v>
      </c>
      <c r="H158" s="52">
        <f t="shared" si="70"/>
        <v>9</v>
      </c>
      <c r="I158" s="53">
        <f t="shared" si="71"/>
        <v>1255</v>
      </c>
      <c r="J158" s="57">
        <f t="shared" si="72"/>
        <v>4.2231075697211153</v>
      </c>
    </row>
    <row r="159" spans="1:11" s="19" customFormat="1" ht="15" customHeight="1">
      <c r="A159" s="127">
        <v>0.77083333333333337</v>
      </c>
      <c r="B159" s="128" t="s">
        <v>15</v>
      </c>
      <c r="C159" s="129">
        <v>0.79166666666666663</v>
      </c>
      <c r="D159" s="79">
        <f t="shared" si="66"/>
        <v>26</v>
      </c>
      <c r="E159" s="79">
        <f t="shared" si="67"/>
        <v>94</v>
      </c>
      <c r="F159" s="80">
        <f t="shared" si="68"/>
        <v>934</v>
      </c>
      <c r="G159" s="79">
        <f t="shared" si="69"/>
        <v>35</v>
      </c>
      <c r="H159" s="80">
        <f t="shared" si="70"/>
        <v>10</v>
      </c>
      <c r="I159" s="81">
        <f t="shared" si="71"/>
        <v>1073</v>
      </c>
      <c r="J159" s="85">
        <f t="shared" si="72"/>
        <v>4.193849021435228</v>
      </c>
    </row>
    <row r="160" spans="1:11" s="19" customFormat="1" ht="15" customHeight="1" thickBot="1">
      <c r="A160" s="109"/>
      <c r="B160" s="110" t="s">
        <v>14</v>
      </c>
      <c r="C160" s="111"/>
      <c r="D160" s="37">
        <f t="shared" si="66"/>
        <v>49</v>
      </c>
      <c r="E160" s="37">
        <f t="shared" si="67"/>
        <v>235</v>
      </c>
      <c r="F160" s="38">
        <f t="shared" si="68"/>
        <v>1995</v>
      </c>
      <c r="G160" s="37">
        <f t="shared" si="69"/>
        <v>79</v>
      </c>
      <c r="H160" s="38">
        <f t="shared" si="70"/>
        <v>19</v>
      </c>
      <c r="I160" s="39">
        <f t="shared" si="71"/>
        <v>2328</v>
      </c>
      <c r="J160" s="43">
        <f t="shared" si="72"/>
        <v>4.2096219931271479</v>
      </c>
      <c r="K160" s="101"/>
    </row>
    <row r="161" spans="1:10" s="19" customFormat="1" ht="15" customHeight="1" thickTop="1">
      <c r="A161" s="86"/>
      <c r="B161" s="87" t="s">
        <v>13</v>
      </c>
      <c r="C161" s="88"/>
      <c r="D161" s="89">
        <f t="shared" ref="D161:I161" si="73">+D141+D144+SUM(D145:D151)+D154+D157+D160</f>
        <v>357</v>
      </c>
      <c r="E161" s="89">
        <f t="shared" si="73"/>
        <v>3638</v>
      </c>
      <c r="F161" s="90">
        <f t="shared" si="73"/>
        <v>20883</v>
      </c>
      <c r="G161" s="89">
        <f t="shared" si="73"/>
        <v>1567</v>
      </c>
      <c r="H161" s="90">
        <f t="shared" si="73"/>
        <v>221</v>
      </c>
      <c r="I161" s="91">
        <f t="shared" si="73"/>
        <v>26309</v>
      </c>
      <c r="J161" s="95">
        <f t="shared" si="72"/>
        <v>6.7961534075791556</v>
      </c>
    </row>
    <row r="162" spans="1:10" s="3" customFormat="1" ht="12" customHeight="1"/>
  </sheetData>
  <mergeCells count="91">
    <mergeCell ref="X107:X108"/>
    <mergeCell ref="M107:M108"/>
    <mergeCell ref="N107:N108"/>
    <mergeCell ref="O107:O108"/>
    <mergeCell ref="J107:J108"/>
    <mergeCell ref="Q107:Q108"/>
    <mergeCell ref="R107:R108"/>
    <mergeCell ref="S107:S108"/>
    <mergeCell ref="T107:T108"/>
    <mergeCell ref="U107:U108"/>
    <mergeCell ref="V107:V108"/>
    <mergeCell ref="H107:H108"/>
    <mergeCell ref="I107:I108"/>
    <mergeCell ref="W107:W108"/>
    <mergeCell ref="D137:D138"/>
    <mergeCell ref="E137:E138"/>
    <mergeCell ref="F137:F138"/>
    <mergeCell ref="P107:P108"/>
    <mergeCell ref="Q77:Q78"/>
    <mergeCell ref="J77:J78"/>
    <mergeCell ref="G137:G138"/>
    <mergeCell ref="H137:H138"/>
    <mergeCell ref="I137:I138"/>
    <mergeCell ref="J137:J138"/>
    <mergeCell ref="K107:K108"/>
    <mergeCell ref="L107:L108"/>
    <mergeCell ref="D107:D108"/>
    <mergeCell ref="E107:E108"/>
    <mergeCell ref="F107:F108"/>
    <mergeCell ref="G107:G108"/>
    <mergeCell ref="P77:P78"/>
    <mergeCell ref="I77:I78"/>
    <mergeCell ref="W77:W78"/>
    <mergeCell ref="X77:X78"/>
    <mergeCell ref="D77:D78"/>
    <mergeCell ref="E77:E78"/>
    <mergeCell ref="F77:F78"/>
    <mergeCell ref="G77:G78"/>
    <mergeCell ref="H77:H78"/>
    <mergeCell ref="S77:S78"/>
    <mergeCell ref="T77:T78"/>
    <mergeCell ref="U77:U78"/>
    <mergeCell ref="V77:V78"/>
    <mergeCell ref="R77:R78"/>
    <mergeCell ref="K77:K78"/>
    <mergeCell ref="L77:L78"/>
    <mergeCell ref="M77:M78"/>
    <mergeCell ref="N77:N78"/>
    <mergeCell ref="O77:O78"/>
    <mergeCell ref="D17:D18"/>
    <mergeCell ref="F17:F18"/>
    <mergeCell ref="G17:G18"/>
    <mergeCell ref="H17:H18"/>
    <mergeCell ref="I17:I18"/>
    <mergeCell ref="L17:L18"/>
    <mergeCell ref="E17:E18"/>
    <mergeCell ref="O47:O48"/>
    <mergeCell ref="P47:P48"/>
    <mergeCell ref="Q47:Q48"/>
    <mergeCell ref="J17:J18"/>
    <mergeCell ref="M17:M18"/>
    <mergeCell ref="N17:N18"/>
    <mergeCell ref="O17:O18"/>
    <mergeCell ref="P17:P18"/>
    <mergeCell ref="Q17:Q18"/>
    <mergeCell ref="I47:I48"/>
    <mergeCell ref="F47:F48"/>
    <mergeCell ref="H47:H48"/>
    <mergeCell ref="J47:J48"/>
    <mergeCell ref="K17:K18"/>
    <mergeCell ref="V47:V48"/>
    <mergeCell ref="S47:S48"/>
    <mergeCell ref="W17:W18"/>
    <mergeCell ref="X17:X18"/>
    <mergeCell ref="D47:D48"/>
    <mergeCell ref="E47:E48"/>
    <mergeCell ref="W47:W48"/>
    <mergeCell ref="X47:X48"/>
    <mergeCell ref="T47:T48"/>
    <mergeCell ref="R17:R18"/>
    <mergeCell ref="S17:S18"/>
    <mergeCell ref="R47:R48"/>
    <mergeCell ref="T17:T18"/>
    <mergeCell ref="U17:U18"/>
    <mergeCell ref="V17:V18"/>
    <mergeCell ref="G47:G48"/>
    <mergeCell ref="K47:K48"/>
    <mergeCell ref="L47:L48"/>
    <mergeCell ref="M47:M48"/>
    <mergeCell ref="N47:N48"/>
    <mergeCell ref="U47:U48"/>
  </mergeCells>
  <phoneticPr fontId="6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2013-11-07T08:46:04Z</cp:lastPrinted>
  <dcterms:created xsi:type="dcterms:W3CDTF">1997-01-08T22:48:59Z</dcterms:created>
  <dcterms:modified xsi:type="dcterms:W3CDTF">2017-12-15T01:11:28Z</dcterms:modified>
</cp:coreProperties>
</file>