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851"/>
  </bookViews>
  <sheets>
    <sheet name="集計表H29" sheetId="17" r:id="rId1"/>
  </sheets>
  <definedNames>
    <definedName name="_xlnm.Print_Area" localSheetId="0">集計表H29!$A$1:$X$371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7" l="1"/>
  <c r="J19" i="17" s="1"/>
  <c r="P19" i="17"/>
  <c r="W19" i="17"/>
  <c r="X19" i="17" s="1"/>
  <c r="I20" i="17"/>
  <c r="P20" i="17"/>
  <c r="W20" i="17"/>
  <c r="D21" i="17"/>
  <c r="E21" i="17"/>
  <c r="F21" i="17"/>
  <c r="G21" i="17"/>
  <c r="H21" i="17"/>
  <c r="K21" i="17"/>
  <c r="L21" i="17"/>
  <c r="M21" i="17"/>
  <c r="N21" i="17"/>
  <c r="O21" i="17"/>
  <c r="R21" i="17"/>
  <c r="S21" i="17"/>
  <c r="T21" i="17"/>
  <c r="U21" i="17"/>
  <c r="V21" i="17"/>
  <c r="I22" i="17"/>
  <c r="P22" i="17"/>
  <c r="W22" i="17"/>
  <c r="X22" i="17" s="1"/>
  <c r="I23" i="17"/>
  <c r="P23" i="17"/>
  <c r="W23" i="17"/>
  <c r="D24" i="17"/>
  <c r="E24" i="17"/>
  <c r="F24" i="17"/>
  <c r="G24" i="17"/>
  <c r="H24" i="17"/>
  <c r="K24" i="17"/>
  <c r="L24" i="17"/>
  <c r="M24" i="17"/>
  <c r="N24" i="17"/>
  <c r="O24" i="17"/>
  <c r="R24" i="17"/>
  <c r="S24" i="17"/>
  <c r="T24" i="17"/>
  <c r="U24" i="17"/>
  <c r="V24" i="17"/>
  <c r="I25" i="17"/>
  <c r="P25" i="17"/>
  <c r="Q25" i="17" s="1"/>
  <c r="W25" i="17"/>
  <c r="I26" i="17"/>
  <c r="J26" i="17" s="1"/>
  <c r="P26" i="17"/>
  <c r="W26" i="17"/>
  <c r="X26" i="17" s="1"/>
  <c r="I27" i="17"/>
  <c r="P27" i="17"/>
  <c r="Q27" i="17" s="1"/>
  <c r="W27" i="17"/>
  <c r="X27" i="17" s="1"/>
  <c r="I28" i="17"/>
  <c r="P28" i="17"/>
  <c r="Q28" i="17" s="1"/>
  <c r="W28" i="17"/>
  <c r="X28" i="17" s="1"/>
  <c r="I29" i="17"/>
  <c r="J29" i="17" s="1"/>
  <c r="P29" i="17"/>
  <c r="W29" i="17"/>
  <c r="X29" i="17" s="1"/>
  <c r="I30" i="17"/>
  <c r="P30" i="17"/>
  <c r="W30" i="17"/>
  <c r="X30" i="17" s="1"/>
  <c r="I31" i="17"/>
  <c r="J31" i="17" s="1"/>
  <c r="P31" i="17"/>
  <c r="W31" i="17"/>
  <c r="X31" i="17" s="1"/>
  <c r="I32" i="17"/>
  <c r="P32" i="17"/>
  <c r="Q32" i="17" s="1"/>
  <c r="W32" i="17"/>
  <c r="I33" i="17"/>
  <c r="J33" i="17" s="1"/>
  <c r="P33" i="17"/>
  <c r="W33" i="17"/>
  <c r="X33" i="17" s="1"/>
  <c r="D34" i="17"/>
  <c r="E34" i="17"/>
  <c r="F34" i="17"/>
  <c r="G34" i="17"/>
  <c r="H34" i="17"/>
  <c r="K34" i="17"/>
  <c r="L34" i="17"/>
  <c r="M34" i="17"/>
  <c r="N34" i="17"/>
  <c r="O34" i="17"/>
  <c r="R34" i="17"/>
  <c r="S34" i="17"/>
  <c r="T34" i="17"/>
  <c r="U34" i="17"/>
  <c r="V34" i="17"/>
  <c r="I35" i="17"/>
  <c r="P35" i="17"/>
  <c r="W35" i="17"/>
  <c r="X35" i="17" s="1"/>
  <c r="I36" i="17"/>
  <c r="P36" i="17"/>
  <c r="W36" i="17"/>
  <c r="X36" i="17" s="1"/>
  <c r="D37" i="17"/>
  <c r="E37" i="17"/>
  <c r="F37" i="17"/>
  <c r="G37" i="17"/>
  <c r="H37" i="17"/>
  <c r="K37" i="17"/>
  <c r="L37" i="17"/>
  <c r="M37" i="17"/>
  <c r="N37" i="17"/>
  <c r="O37" i="17"/>
  <c r="R37" i="17"/>
  <c r="S37" i="17"/>
  <c r="T37" i="17"/>
  <c r="U37" i="17"/>
  <c r="V37" i="17"/>
  <c r="I38" i="17"/>
  <c r="P38" i="17"/>
  <c r="W38" i="17"/>
  <c r="X38" i="17" s="1"/>
  <c r="I39" i="17"/>
  <c r="P39" i="17"/>
  <c r="W39" i="17"/>
  <c r="X39" i="17" s="1"/>
  <c r="D40" i="17"/>
  <c r="E40" i="17"/>
  <c r="F40" i="17"/>
  <c r="G40" i="17"/>
  <c r="H40" i="17"/>
  <c r="K40" i="17"/>
  <c r="R310" i="17" s="1"/>
  <c r="L40" i="17"/>
  <c r="E250" i="17" s="1"/>
  <c r="M40" i="17"/>
  <c r="N40" i="17"/>
  <c r="O40" i="17"/>
  <c r="P40" i="17"/>
  <c r="R40" i="17"/>
  <c r="S40" i="17"/>
  <c r="T40" i="17"/>
  <c r="U40" i="17"/>
  <c r="G250" i="17" s="1"/>
  <c r="V40" i="17"/>
  <c r="I49" i="17"/>
  <c r="J49" i="17" s="1"/>
  <c r="P49" i="17"/>
  <c r="Q49" i="17" s="1"/>
  <c r="I50" i="17"/>
  <c r="J50" i="17" s="1"/>
  <c r="P50" i="17"/>
  <c r="Q50" i="17" s="1"/>
  <c r="D51" i="17"/>
  <c r="E51" i="17"/>
  <c r="F51" i="17"/>
  <c r="G51" i="17"/>
  <c r="H51" i="17"/>
  <c r="K51" i="17"/>
  <c r="L51" i="17"/>
  <c r="E321" i="17" s="1"/>
  <c r="M51" i="17"/>
  <c r="N51" i="17"/>
  <c r="O51" i="17"/>
  <c r="I52" i="17"/>
  <c r="J52" i="17" s="1"/>
  <c r="P52" i="17"/>
  <c r="Q52" i="17" s="1"/>
  <c r="I53" i="17"/>
  <c r="P53" i="17"/>
  <c r="Q53" i="17" s="1"/>
  <c r="D54" i="17"/>
  <c r="K234" i="17" s="1"/>
  <c r="E54" i="17"/>
  <c r="F54" i="17"/>
  <c r="G54" i="17"/>
  <c r="H54" i="17"/>
  <c r="O234" i="17" s="1"/>
  <c r="K54" i="17"/>
  <c r="L54" i="17"/>
  <c r="M54" i="17"/>
  <c r="N54" i="17"/>
  <c r="O54" i="17"/>
  <c r="I55" i="17"/>
  <c r="P55" i="17"/>
  <c r="Q55" i="17"/>
  <c r="I56" i="17"/>
  <c r="J56" i="17" s="1"/>
  <c r="P56" i="17"/>
  <c r="Q56" i="17" s="1"/>
  <c r="I57" i="17"/>
  <c r="J57" i="17" s="1"/>
  <c r="P57" i="17"/>
  <c r="Q57" i="17" s="1"/>
  <c r="I58" i="17"/>
  <c r="J58" i="17" s="1"/>
  <c r="P58" i="17"/>
  <c r="Q58" i="17"/>
  <c r="I59" i="17"/>
  <c r="P59" i="17"/>
  <c r="Q59" i="17" s="1"/>
  <c r="I60" i="17"/>
  <c r="P60" i="17"/>
  <c r="Q60" i="17" s="1"/>
  <c r="I61" i="17"/>
  <c r="P61" i="17"/>
  <c r="Q61" i="17" s="1"/>
  <c r="I62" i="17"/>
  <c r="J62" i="17" s="1"/>
  <c r="P62" i="17"/>
  <c r="I63" i="17"/>
  <c r="J63" i="17" s="1"/>
  <c r="P63" i="17"/>
  <c r="Q63" i="17" s="1"/>
  <c r="D64" i="17"/>
  <c r="E64" i="17"/>
  <c r="F64" i="17"/>
  <c r="G64" i="17"/>
  <c r="H64" i="17"/>
  <c r="K64" i="17"/>
  <c r="L64" i="17"/>
  <c r="M64" i="17"/>
  <c r="N64" i="17"/>
  <c r="O64" i="17"/>
  <c r="I65" i="17"/>
  <c r="J65" i="17" s="1"/>
  <c r="P65" i="17"/>
  <c r="Q65" i="17" s="1"/>
  <c r="I66" i="17"/>
  <c r="J66" i="17" s="1"/>
  <c r="P66" i="17"/>
  <c r="Q66" i="17" s="1"/>
  <c r="D67" i="17"/>
  <c r="E67" i="17"/>
  <c r="F67" i="17"/>
  <c r="G67" i="17"/>
  <c r="H67" i="17"/>
  <c r="K67" i="17"/>
  <c r="L67" i="17"/>
  <c r="M67" i="17"/>
  <c r="N67" i="17"/>
  <c r="O67" i="17"/>
  <c r="I68" i="17"/>
  <c r="P68" i="17"/>
  <c r="Q68" i="17" s="1"/>
  <c r="I69" i="17"/>
  <c r="P69" i="17"/>
  <c r="Q69" i="17" s="1"/>
  <c r="D70" i="17"/>
  <c r="K250" i="17" s="1"/>
  <c r="E70" i="17"/>
  <c r="E310" i="17" s="1"/>
  <c r="F70" i="17"/>
  <c r="G70" i="17"/>
  <c r="H70" i="17"/>
  <c r="K70" i="17"/>
  <c r="L70" i="17"/>
  <c r="M70" i="17"/>
  <c r="N70" i="17"/>
  <c r="O70" i="17"/>
  <c r="I79" i="17"/>
  <c r="P79" i="17"/>
  <c r="W79" i="17"/>
  <c r="I80" i="17"/>
  <c r="P80" i="17"/>
  <c r="W80" i="17"/>
  <c r="X80" i="17" s="1"/>
  <c r="D81" i="17"/>
  <c r="E81" i="17"/>
  <c r="F81" i="17"/>
  <c r="G81" i="17"/>
  <c r="H81" i="17"/>
  <c r="K81" i="17"/>
  <c r="L81" i="17"/>
  <c r="M81" i="17"/>
  <c r="N81" i="17"/>
  <c r="O81" i="17"/>
  <c r="R81" i="17"/>
  <c r="S81" i="17"/>
  <c r="T81" i="17"/>
  <c r="U81" i="17"/>
  <c r="V81" i="17"/>
  <c r="I82" i="17"/>
  <c r="J82" i="17" s="1"/>
  <c r="P82" i="17"/>
  <c r="W82" i="17"/>
  <c r="X82" i="17" s="1"/>
  <c r="I83" i="17"/>
  <c r="P83" i="17"/>
  <c r="W83" i="17"/>
  <c r="D84" i="17"/>
  <c r="E84" i="17"/>
  <c r="F84" i="17"/>
  <c r="G84" i="17"/>
  <c r="H84" i="17"/>
  <c r="K84" i="17"/>
  <c r="L84" i="17"/>
  <c r="M84" i="17"/>
  <c r="N84" i="17"/>
  <c r="O84" i="17"/>
  <c r="R84" i="17"/>
  <c r="S84" i="17"/>
  <c r="T84" i="17"/>
  <c r="U84" i="17"/>
  <c r="V84" i="17"/>
  <c r="I85" i="17"/>
  <c r="J85" i="17" s="1"/>
  <c r="P85" i="17"/>
  <c r="W85" i="17"/>
  <c r="I86" i="17"/>
  <c r="P86" i="17"/>
  <c r="Q86" i="17" s="1"/>
  <c r="W86" i="17"/>
  <c r="X86" i="17" s="1"/>
  <c r="I87" i="17"/>
  <c r="P87" i="17"/>
  <c r="W87" i="17"/>
  <c r="I88" i="17"/>
  <c r="P88" i="17"/>
  <c r="W88" i="17"/>
  <c r="I89" i="17"/>
  <c r="J89" i="17" s="1"/>
  <c r="P89" i="17"/>
  <c r="W89" i="17"/>
  <c r="X89" i="17" s="1"/>
  <c r="I90" i="17"/>
  <c r="P90" i="17"/>
  <c r="W90" i="17"/>
  <c r="I91" i="17"/>
  <c r="J91" i="17" s="1"/>
  <c r="P91" i="17"/>
  <c r="W91" i="17"/>
  <c r="X91" i="17"/>
  <c r="I92" i="17"/>
  <c r="J92" i="17" s="1"/>
  <c r="P92" i="17"/>
  <c r="W92" i="17"/>
  <c r="I93" i="17"/>
  <c r="P93" i="17"/>
  <c r="W93" i="17"/>
  <c r="X93" i="17" s="1"/>
  <c r="D94" i="17"/>
  <c r="E94" i="17"/>
  <c r="F94" i="17"/>
  <c r="G94" i="17"/>
  <c r="H94" i="17"/>
  <c r="K94" i="17"/>
  <c r="L94" i="17"/>
  <c r="M94" i="17"/>
  <c r="N94" i="17"/>
  <c r="O94" i="17"/>
  <c r="R94" i="17"/>
  <c r="S94" i="17"/>
  <c r="T94" i="17"/>
  <c r="U94" i="17"/>
  <c r="V94" i="17"/>
  <c r="I95" i="17"/>
  <c r="P95" i="17"/>
  <c r="W95" i="17"/>
  <c r="X95" i="17" s="1"/>
  <c r="I96" i="17"/>
  <c r="P96" i="17"/>
  <c r="W96" i="17"/>
  <c r="X96" i="17" s="1"/>
  <c r="D97" i="17"/>
  <c r="E97" i="17"/>
  <c r="F97" i="17"/>
  <c r="G97" i="17"/>
  <c r="H97" i="17"/>
  <c r="K97" i="17"/>
  <c r="L97" i="17"/>
  <c r="M97" i="17"/>
  <c r="N97" i="17"/>
  <c r="O97" i="17"/>
  <c r="R97" i="17"/>
  <c r="S97" i="17"/>
  <c r="T97" i="17"/>
  <c r="U97" i="17"/>
  <c r="V97" i="17"/>
  <c r="I98" i="17"/>
  <c r="P98" i="17"/>
  <c r="W98" i="17"/>
  <c r="X98" i="17" s="1"/>
  <c r="I99" i="17"/>
  <c r="P99" i="17"/>
  <c r="W99" i="17"/>
  <c r="X99" i="17" s="1"/>
  <c r="D100" i="17"/>
  <c r="E100" i="17"/>
  <c r="S250" i="17" s="1"/>
  <c r="F100" i="17"/>
  <c r="I100" i="17" s="1"/>
  <c r="G100" i="17"/>
  <c r="H100" i="17"/>
  <c r="K100" i="17"/>
  <c r="R250" i="17" s="1"/>
  <c r="L100" i="17"/>
  <c r="M100" i="17"/>
  <c r="N100" i="17"/>
  <c r="O100" i="17"/>
  <c r="O310" i="17" s="1"/>
  <c r="R100" i="17"/>
  <c r="S100" i="17"/>
  <c r="T100" i="17"/>
  <c r="U100" i="17"/>
  <c r="V100" i="17"/>
  <c r="V250" i="17" s="1"/>
  <c r="I109" i="17"/>
  <c r="J109" i="17" s="1"/>
  <c r="I110" i="17"/>
  <c r="D111" i="17"/>
  <c r="E111" i="17"/>
  <c r="F111" i="17"/>
  <c r="G111" i="17"/>
  <c r="H111" i="17"/>
  <c r="I112" i="17"/>
  <c r="J112" i="17" s="1"/>
  <c r="I113" i="17"/>
  <c r="J113" i="17" s="1"/>
  <c r="D114" i="17"/>
  <c r="K324" i="17" s="1"/>
  <c r="E114" i="17"/>
  <c r="F114" i="17"/>
  <c r="G114" i="17"/>
  <c r="H114" i="17"/>
  <c r="I115" i="17"/>
  <c r="J115" i="17" s="1"/>
  <c r="I116" i="17"/>
  <c r="J116" i="17" s="1"/>
  <c r="I117" i="17"/>
  <c r="J117" i="17" s="1"/>
  <c r="I118" i="17"/>
  <c r="J118" i="17" s="1"/>
  <c r="I119" i="17"/>
  <c r="J119" i="17"/>
  <c r="I120" i="17"/>
  <c r="J120" i="17" s="1"/>
  <c r="I121" i="17"/>
  <c r="J121" i="17" s="1"/>
  <c r="I122" i="17"/>
  <c r="J122" i="17" s="1"/>
  <c r="I123" i="17"/>
  <c r="J123" i="17" s="1"/>
  <c r="D124" i="17"/>
  <c r="E124" i="17"/>
  <c r="F124" i="17"/>
  <c r="G124" i="17"/>
  <c r="H124" i="17"/>
  <c r="I125" i="17"/>
  <c r="J125" i="17" s="1"/>
  <c r="I126" i="17"/>
  <c r="J126" i="17" s="1"/>
  <c r="D127" i="17"/>
  <c r="E127" i="17"/>
  <c r="F127" i="17"/>
  <c r="G127" i="17"/>
  <c r="H127" i="17"/>
  <c r="I128" i="17"/>
  <c r="J128" i="17" s="1"/>
  <c r="I129" i="17"/>
  <c r="J129" i="17" s="1"/>
  <c r="D130" i="17"/>
  <c r="E130" i="17"/>
  <c r="F130" i="17"/>
  <c r="G130" i="17"/>
  <c r="U250" i="17" s="1"/>
  <c r="H130" i="17"/>
  <c r="I139" i="17"/>
  <c r="J139" i="17" s="1"/>
  <c r="P139" i="17"/>
  <c r="Q139" i="17" s="1"/>
  <c r="W139" i="17"/>
  <c r="I140" i="17"/>
  <c r="P140" i="17"/>
  <c r="Q140" i="17" s="1"/>
  <c r="W140" i="17"/>
  <c r="D141" i="17"/>
  <c r="E141" i="17"/>
  <c r="F141" i="17"/>
  <c r="G141" i="17"/>
  <c r="H141" i="17"/>
  <c r="K141" i="17"/>
  <c r="L141" i="17"/>
  <c r="M141" i="17"/>
  <c r="N141" i="17"/>
  <c r="O141" i="17"/>
  <c r="R141" i="17"/>
  <c r="S141" i="17"/>
  <c r="S291" i="17" s="1"/>
  <c r="T141" i="17"/>
  <c r="U141" i="17"/>
  <c r="V141" i="17"/>
  <c r="I142" i="17"/>
  <c r="P142" i="17"/>
  <c r="W142" i="17"/>
  <c r="I143" i="17"/>
  <c r="P143" i="17"/>
  <c r="W143" i="17"/>
  <c r="X143" i="17" s="1"/>
  <c r="D144" i="17"/>
  <c r="E144" i="17"/>
  <c r="F144" i="17"/>
  <c r="G144" i="17"/>
  <c r="H144" i="17"/>
  <c r="K144" i="17"/>
  <c r="D264" i="17" s="1"/>
  <c r="L144" i="17"/>
  <c r="M144" i="17"/>
  <c r="N144" i="17"/>
  <c r="O144" i="17"/>
  <c r="R144" i="17"/>
  <c r="S144" i="17"/>
  <c r="T144" i="17"/>
  <c r="U144" i="17"/>
  <c r="V144" i="17"/>
  <c r="I145" i="17"/>
  <c r="P145" i="17"/>
  <c r="W145" i="17"/>
  <c r="I146" i="17"/>
  <c r="P146" i="17"/>
  <c r="Q146" i="17" s="1"/>
  <c r="W146" i="17"/>
  <c r="X146" i="17" s="1"/>
  <c r="I147" i="17"/>
  <c r="J147" i="17" s="1"/>
  <c r="P147" i="17"/>
  <c r="W147" i="17"/>
  <c r="X147" i="17" s="1"/>
  <c r="I148" i="17"/>
  <c r="J148" i="17" s="1"/>
  <c r="P148" i="17"/>
  <c r="W148" i="17"/>
  <c r="I149" i="17"/>
  <c r="P149" i="17"/>
  <c r="Q149" i="17" s="1"/>
  <c r="W149" i="17"/>
  <c r="X149" i="17" s="1"/>
  <c r="I150" i="17"/>
  <c r="P150" i="17"/>
  <c r="Q150" i="17" s="1"/>
  <c r="W150" i="17"/>
  <c r="X150" i="17" s="1"/>
  <c r="I151" i="17"/>
  <c r="P151" i="17"/>
  <c r="Q151" i="17" s="1"/>
  <c r="W151" i="17"/>
  <c r="X151" i="17"/>
  <c r="I152" i="17"/>
  <c r="P152" i="17"/>
  <c r="Q152" i="17" s="1"/>
  <c r="W152" i="17"/>
  <c r="X152" i="17" s="1"/>
  <c r="I153" i="17"/>
  <c r="J153" i="17" s="1"/>
  <c r="P153" i="17"/>
  <c r="Q153" i="17" s="1"/>
  <c r="W153" i="17"/>
  <c r="D154" i="17"/>
  <c r="E154" i="17"/>
  <c r="F154" i="17"/>
  <c r="G154" i="17"/>
  <c r="H154" i="17"/>
  <c r="K154" i="17"/>
  <c r="L154" i="17"/>
  <c r="M154" i="17"/>
  <c r="N154" i="17"/>
  <c r="O154" i="17"/>
  <c r="R154" i="17"/>
  <c r="S154" i="17"/>
  <c r="T154" i="17"/>
  <c r="U154" i="17"/>
  <c r="V154" i="17"/>
  <c r="V304" i="17" s="1"/>
  <c r="I155" i="17"/>
  <c r="P155" i="17"/>
  <c r="Q155" i="17" s="1"/>
  <c r="W155" i="17"/>
  <c r="X155" i="17" s="1"/>
  <c r="I156" i="17"/>
  <c r="J156" i="17" s="1"/>
  <c r="P156" i="17"/>
  <c r="W156" i="17"/>
  <c r="X156" i="17" s="1"/>
  <c r="D157" i="17"/>
  <c r="E157" i="17"/>
  <c r="F157" i="17"/>
  <c r="G157" i="17"/>
  <c r="H157" i="17"/>
  <c r="K157" i="17"/>
  <c r="L157" i="17"/>
  <c r="M157" i="17"/>
  <c r="N157" i="17"/>
  <c r="O157" i="17"/>
  <c r="R157" i="17"/>
  <c r="S157" i="17"/>
  <c r="T157" i="17"/>
  <c r="U157" i="17"/>
  <c r="V157" i="17"/>
  <c r="I158" i="17"/>
  <c r="J158" i="17" s="1"/>
  <c r="P158" i="17"/>
  <c r="Q158" i="17" s="1"/>
  <c r="W158" i="17"/>
  <c r="I159" i="17"/>
  <c r="J159" i="17" s="1"/>
  <c r="P159" i="17"/>
  <c r="W159" i="17"/>
  <c r="X159" i="17" s="1"/>
  <c r="D160" i="17"/>
  <c r="E160" i="17"/>
  <c r="F160" i="17"/>
  <c r="G160" i="17"/>
  <c r="G280" i="17" s="1"/>
  <c r="H160" i="17"/>
  <c r="K160" i="17"/>
  <c r="L160" i="17"/>
  <c r="E280" i="17" s="1"/>
  <c r="M160" i="17"/>
  <c r="N160" i="17"/>
  <c r="O160" i="17"/>
  <c r="R160" i="17"/>
  <c r="S160" i="17"/>
  <c r="T160" i="17"/>
  <c r="U160" i="17"/>
  <c r="V160" i="17"/>
  <c r="H280" i="17" s="1"/>
  <c r="I169" i="17"/>
  <c r="I170" i="17"/>
  <c r="J170" i="17" s="1"/>
  <c r="D171" i="17"/>
  <c r="E171" i="17"/>
  <c r="F171" i="17"/>
  <c r="G171" i="17"/>
  <c r="H171" i="17"/>
  <c r="I172" i="17"/>
  <c r="I173" i="17"/>
  <c r="D174" i="17"/>
  <c r="E174" i="17"/>
  <c r="F174" i="17"/>
  <c r="G174" i="17"/>
  <c r="H174" i="17"/>
  <c r="I175" i="17"/>
  <c r="J175" i="17"/>
  <c r="I176" i="17"/>
  <c r="J176" i="17" s="1"/>
  <c r="I177" i="17"/>
  <c r="I178" i="17"/>
  <c r="J178" i="17" s="1"/>
  <c r="I179" i="17"/>
  <c r="J179" i="17"/>
  <c r="I180" i="17"/>
  <c r="I181" i="17"/>
  <c r="J181" i="17" s="1"/>
  <c r="I182" i="17"/>
  <c r="I183" i="17"/>
  <c r="D184" i="17"/>
  <c r="E184" i="17"/>
  <c r="F184" i="17"/>
  <c r="G184" i="17"/>
  <c r="H184" i="17"/>
  <c r="I185" i="17"/>
  <c r="I186" i="17"/>
  <c r="D187" i="17"/>
  <c r="E187" i="17"/>
  <c r="F187" i="17"/>
  <c r="G187" i="17"/>
  <c r="H187" i="17"/>
  <c r="I188" i="17"/>
  <c r="I189" i="17"/>
  <c r="J189" i="17" s="1"/>
  <c r="D190" i="17"/>
  <c r="E190" i="17"/>
  <c r="F190" i="17"/>
  <c r="G190" i="17"/>
  <c r="H190" i="17"/>
  <c r="O340" i="17" s="1"/>
  <c r="I199" i="17"/>
  <c r="J199" i="17" s="1"/>
  <c r="P199" i="17"/>
  <c r="I200" i="17"/>
  <c r="P200" i="17"/>
  <c r="Q200" i="17"/>
  <c r="D201" i="17"/>
  <c r="E201" i="17"/>
  <c r="F201" i="17"/>
  <c r="G201" i="17"/>
  <c r="H201" i="17"/>
  <c r="K201" i="17"/>
  <c r="L201" i="17"/>
  <c r="M201" i="17"/>
  <c r="N201" i="17"/>
  <c r="O201" i="17"/>
  <c r="I202" i="17"/>
  <c r="J202" i="17" s="1"/>
  <c r="P202" i="17"/>
  <c r="I203" i="17"/>
  <c r="J203" i="17" s="1"/>
  <c r="P203" i="17"/>
  <c r="Q203" i="17" s="1"/>
  <c r="D204" i="17"/>
  <c r="E204" i="17"/>
  <c r="F204" i="17"/>
  <c r="G204" i="17"/>
  <c r="H204" i="17"/>
  <c r="K204" i="17"/>
  <c r="L204" i="17"/>
  <c r="M204" i="17"/>
  <c r="N204" i="17"/>
  <c r="O204" i="17"/>
  <c r="I205" i="17"/>
  <c r="J205" i="17" s="1"/>
  <c r="P205" i="17"/>
  <c r="Q205" i="17"/>
  <c r="I206" i="17"/>
  <c r="J206" i="17" s="1"/>
  <c r="P206" i="17"/>
  <c r="Q206" i="17" s="1"/>
  <c r="I207" i="17"/>
  <c r="J207" i="17" s="1"/>
  <c r="P207" i="17"/>
  <c r="Q207" i="17" s="1"/>
  <c r="I208" i="17"/>
  <c r="P208" i="17"/>
  <c r="Q208" i="17" s="1"/>
  <c r="I209" i="17"/>
  <c r="P209" i="17"/>
  <c r="Q209" i="17"/>
  <c r="I210" i="17"/>
  <c r="J210" i="17" s="1"/>
  <c r="P210" i="17"/>
  <c r="Q210" i="17" s="1"/>
  <c r="I211" i="17"/>
  <c r="P211" i="17"/>
  <c r="I212" i="17"/>
  <c r="J212" i="17" s="1"/>
  <c r="P212" i="17"/>
  <c r="Q212" i="17"/>
  <c r="I213" i="17"/>
  <c r="P213" i="17"/>
  <c r="Q213" i="17" s="1"/>
  <c r="D214" i="17"/>
  <c r="E214" i="17"/>
  <c r="F214" i="17"/>
  <c r="G214" i="17"/>
  <c r="H214" i="17"/>
  <c r="K214" i="17"/>
  <c r="L214" i="17"/>
  <c r="M214" i="17"/>
  <c r="N214" i="17"/>
  <c r="O214" i="17"/>
  <c r="I215" i="17"/>
  <c r="P215" i="17"/>
  <c r="Q215" i="17"/>
  <c r="I216" i="17"/>
  <c r="P216" i="17"/>
  <c r="Q216" i="17" s="1"/>
  <c r="D217" i="17"/>
  <c r="E217" i="17"/>
  <c r="F217" i="17"/>
  <c r="G217" i="17"/>
  <c r="H217" i="17"/>
  <c r="K217" i="17"/>
  <c r="L217" i="17"/>
  <c r="M217" i="17"/>
  <c r="N217" i="17"/>
  <c r="O217" i="17"/>
  <c r="I218" i="17"/>
  <c r="J218" i="17" s="1"/>
  <c r="P218" i="17"/>
  <c r="Q218" i="17" s="1"/>
  <c r="I219" i="17"/>
  <c r="P219" i="17"/>
  <c r="Q219" i="17" s="1"/>
  <c r="D220" i="17"/>
  <c r="E220" i="17"/>
  <c r="F220" i="17"/>
  <c r="G220" i="17"/>
  <c r="N310" i="17" s="1"/>
  <c r="H220" i="17"/>
  <c r="K220" i="17"/>
  <c r="L220" i="17"/>
  <c r="E340" i="17" s="1"/>
  <c r="M220" i="17"/>
  <c r="M280" i="17" s="1"/>
  <c r="N220" i="17"/>
  <c r="O220" i="17"/>
  <c r="N279" i="17"/>
  <c r="P279" i="17" s="1"/>
  <c r="Q279" i="17" s="1"/>
  <c r="K279" i="17"/>
  <c r="O266" i="17"/>
  <c r="F273" i="17"/>
  <c r="U238" i="17"/>
  <c r="S238" i="17"/>
  <c r="F305" i="17"/>
  <c r="M241" i="17"/>
  <c r="L241" i="17"/>
  <c r="G320" i="17"/>
  <c r="N293" i="17"/>
  <c r="H328" i="17"/>
  <c r="O270" i="17"/>
  <c r="G299" i="17"/>
  <c r="I299" i="17" s="1"/>
  <c r="J299" i="17" s="1"/>
  <c r="L239" i="17"/>
  <c r="F302" i="17"/>
  <c r="G298" i="17"/>
  <c r="O229" i="17"/>
  <c r="H349" i="17" s="1"/>
  <c r="K236" i="17"/>
  <c r="K237" i="17"/>
  <c r="N240" i="17"/>
  <c r="E265" i="17"/>
  <c r="I265" i="17" s="1"/>
  <c r="N263" i="17"/>
  <c r="O268" i="17"/>
  <c r="L259" i="17"/>
  <c r="G301" i="17"/>
  <c r="F301" i="17"/>
  <c r="E300" i="17"/>
  <c r="N325" i="17"/>
  <c r="M333" i="17"/>
  <c r="H332" i="17"/>
  <c r="D290" i="17"/>
  <c r="F293" i="17"/>
  <c r="S243" i="17"/>
  <c r="D339" i="17"/>
  <c r="N260" i="17"/>
  <c r="H319" i="17"/>
  <c r="I319" i="17" s="1"/>
  <c r="J319" i="17" s="1"/>
  <c r="O259" i="17"/>
  <c r="O272" i="17"/>
  <c r="O300" i="17"/>
  <c r="L303" i="17"/>
  <c r="F303" i="17"/>
  <c r="M259" i="17"/>
  <c r="S300" i="17"/>
  <c r="T248" i="17"/>
  <c r="W248" i="17" s="1"/>
  <c r="T246" i="17"/>
  <c r="F306" i="17"/>
  <c r="E299" i="17"/>
  <c r="D298" i="17"/>
  <c r="G297" i="17"/>
  <c r="S235" i="17"/>
  <c r="E295" i="17"/>
  <c r="D320" i="17"/>
  <c r="K248" i="17"/>
  <c r="M248" i="17"/>
  <c r="E303" i="17"/>
  <c r="D297" i="17"/>
  <c r="L236" i="17"/>
  <c r="N236" i="17"/>
  <c r="N233" i="17"/>
  <c r="F292" i="17"/>
  <c r="L230" i="17"/>
  <c r="E350" i="17" s="1"/>
  <c r="E290" i="17"/>
  <c r="M239" i="17"/>
  <c r="K232" i="17"/>
  <c r="D268" i="17"/>
  <c r="D278" i="17"/>
  <c r="S242" i="17"/>
  <c r="D267" i="17"/>
  <c r="U239" i="17"/>
  <c r="T238" i="17"/>
  <c r="S236" i="17"/>
  <c r="T233" i="17"/>
  <c r="K298" i="17"/>
  <c r="K260" i="17"/>
  <c r="G323" i="17"/>
  <c r="D260" i="17"/>
  <c r="G263" i="17"/>
  <c r="L326" i="17"/>
  <c r="G265" i="17"/>
  <c r="M326" i="17"/>
  <c r="D270" i="17"/>
  <c r="D271" i="17"/>
  <c r="F268" i="17"/>
  <c r="H260" i="17"/>
  <c r="F308" i="17"/>
  <c r="I308" i="17" s="1"/>
  <c r="J308" i="17" s="1"/>
  <c r="D269" i="17"/>
  <c r="E270" i="17"/>
  <c r="L300" i="17"/>
  <c r="G260" i="17"/>
  <c r="E268" i="17"/>
  <c r="G271" i="17"/>
  <c r="F278" i="17"/>
  <c r="E302" i="17"/>
  <c r="S240" i="17"/>
  <c r="S239" i="17"/>
  <c r="T232" i="17"/>
  <c r="U237" i="17"/>
  <c r="T240" i="17"/>
  <c r="T241" i="17"/>
  <c r="M322" i="17"/>
  <c r="T242" i="17"/>
  <c r="S237" i="17"/>
  <c r="T229" i="17"/>
  <c r="D289" i="17"/>
  <c r="N239" i="17"/>
  <c r="E319" i="17"/>
  <c r="L229" i="17"/>
  <c r="N242" i="17"/>
  <c r="K238" i="17"/>
  <c r="D358" i="17" s="1"/>
  <c r="M233" i="17"/>
  <c r="L233" i="17"/>
  <c r="L238" i="17"/>
  <c r="L240" i="17"/>
  <c r="N243" i="17"/>
  <c r="L232" i="17"/>
  <c r="K230" i="17"/>
  <c r="N238" i="17"/>
  <c r="P238" i="17" s="1"/>
  <c r="Q238" i="17" s="1"/>
  <c r="N245" i="17"/>
  <c r="N235" i="17"/>
  <c r="L235" i="17"/>
  <c r="N229" i="17"/>
  <c r="G290" i="17"/>
  <c r="N230" i="17"/>
  <c r="L237" i="17"/>
  <c r="E298" i="17"/>
  <c r="M240" i="17"/>
  <c r="F300" i="17"/>
  <c r="L243" i="17"/>
  <c r="P243" i="17" s="1"/>
  <c r="D301" i="17"/>
  <c r="K241" i="17"/>
  <c r="F290" i="17"/>
  <c r="L246" i="17"/>
  <c r="F309" i="17"/>
  <c r="K235" i="17"/>
  <c r="F298" i="17"/>
  <c r="D308" i="17"/>
  <c r="N241" i="17"/>
  <c r="K240" i="17"/>
  <c r="M246" i="17"/>
  <c r="K320" i="17"/>
  <c r="D230" i="17"/>
  <c r="K319" i="17"/>
  <c r="N326" i="17"/>
  <c r="M319" i="17"/>
  <c r="M327" i="17"/>
  <c r="O319" i="17"/>
  <c r="L331" i="17"/>
  <c r="L328" i="17"/>
  <c r="O320" i="17"/>
  <c r="L332" i="17"/>
  <c r="L325" i="17"/>
  <c r="R290" i="17"/>
  <c r="L293" i="17"/>
  <c r="L295" i="17"/>
  <c r="S301" i="17"/>
  <c r="T300" i="17"/>
  <c r="W300" i="17" s="1"/>
  <c r="K295" i="17"/>
  <c r="N295" i="17"/>
  <c r="N297" i="17"/>
  <c r="L306" i="17"/>
  <c r="N301" i="17"/>
  <c r="E230" i="17"/>
  <c r="K300" i="17"/>
  <c r="T295" i="17"/>
  <c r="N306" i="17"/>
  <c r="S302" i="17"/>
  <c r="G319" i="17"/>
  <c r="N259" i="17"/>
  <c r="N262" i="17"/>
  <c r="L262" i="17"/>
  <c r="E322" i="17"/>
  <c r="L260" i="17"/>
  <c r="O279" i="17"/>
  <c r="H339" i="17"/>
  <c r="H327" i="17"/>
  <c r="O267" i="17"/>
  <c r="K259" i="17"/>
  <c r="H323" i="17"/>
  <c r="O263" i="17"/>
  <c r="M260" i="17"/>
  <c r="O269" i="17"/>
  <c r="O262" i="17"/>
  <c r="E297" i="17"/>
  <c r="K306" i="17"/>
  <c r="D276" i="17"/>
  <c r="F259" i="17"/>
  <c r="E259" i="17"/>
  <c r="E289" i="17"/>
  <c r="I289" i="17" s="1"/>
  <c r="F263" i="17"/>
  <c r="D275" i="17"/>
  <c r="G300" i="17"/>
  <c r="G270" i="17"/>
  <c r="G268" i="17"/>
  <c r="D302" i="17"/>
  <c r="G296" i="17"/>
  <c r="G266" i="17"/>
  <c r="E266" i="17"/>
  <c r="E296" i="17"/>
  <c r="H265" i="17"/>
  <c r="N292" i="17"/>
  <c r="G262" i="17"/>
  <c r="E292" i="17"/>
  <c r="E262" i="17"/>
  <c r="T289" i="17"/>
  <c r="G272" i="17"/>
  <c r="K293" i="17"/>
  <c r="G273" i="17"/>
  <c r="E263" i="17"/>
  <c r="E269" i="17"/>
  <c r="E359" i="17" s="1"/>
  <c r="L299" i="17"/>
  <c r="H262" i="17"/>
  <c r="K289" i="17"/>
  <c r="D259" i="17"/>
  <c r="E301" i="17"/>
  <c r="D262" i="17"/>
  <c r="H259" i="17"/>
  <c r="I259" i="17" s="1"/>
  <c r="E272" i="17"/>
  <c r="F295" i="17"/>
  <c r="F265" i="17"/>
  <c r="G269" i="17"/>
  <c r="G276" i="17"/>
  <c r="G275" i="17"/>
  <c r="T230" i="17"/>
  <c r="M332" i="17"/>
  <c r="M320" i="17"/>
  <c r="P320" i="17" s="1"/>
  <c r="Q320" i="17" s="1"/>
  <c r="S229" i="17"/>
  <c r="U236" i="17"/>
  <c r="T235" i="17"/>
  <c r="U240" i="17"/>
  <c r="N300" i="17"/>
  <c r="T236" i="17"/>
  <c r="R230" i="17"/>
  <c r="K290" i="17"/>
  <c r="E309" i="17"/>
  <c r="S249" i="17"/>
  <c r="T237" i="17"/>
  <c r="W237" i="17" s="1"/>
  <c r="E293" i="17"/>
  <c r="S233" i="17"/>
  <c r="R233" i="17"/>
  <c r="V230" i="17"/>
  <c r="O290" i="17"/>
  <c r="H289" i="17"/>
  <c r="V229" i="17"/>
  <c r="G302" i="17"/>
  <c r="U229" i="17"/>
  <c r="W229" i="17" s="1"/>
  <c r="F299" i="17"/>
  <c r="G293" i="17"/>
  <c r="D292" i="17"/>
  <c r="T249" i="17"/>
  <c r="R229" i="17"/>
  <c r="G303" i="17"/>
  <c r="G292" i="17"/>
  <c r="S241" i="17"/>
  <c r="K292" i="17"/>
  <c r="H330" i="17"/>
  <c r="E320" i="17"/>
  <c r="S230" i="17"/>
  <c r="W230" i="17" s="1"/>
  <c r="V232" i="17"/>
  <c r="O292" i="17"/>
  <c r="L242" i="17"/>
  <c r="M232" i="17"/>
  <c r="F352" i="17" s="1"/>
  <c r="N237" i="17"/>
  <c r="K239" i="17"/>
  <c r="K242" i="17"/>
  <c r="K233" i="17"/>
  <c r="D353" i="17" s="1"/>
  <c r="D293" i="17"/>
  <c r="N249" i="17"/>
  <c r="H290" i="17"/>
  <c r="I290" i="17" s="1"/>
  <c r="O230" i="17"/>
  <c r="N246" i="17"/>
  <c r="K249" i="17"/>
  <c r="D309" i="17"/>
  <c r="E305" i="17"/>
  <c r="E306" i="17"/>
  <c r="F289" i="17"/>
  <c r="M229" i="17"/>
  <c r="E308" i="17"/>
  <c r="K246" i="17"/>
  <c r="D306" i="17"/>
  <c r="F297" i="17"/>
  <c r="I297" i="17" s="1"/>
  <c r="M237" i="17"/>
  <c r="M236" i="17"/>
  <c r="O246" i="17"/>
  <c r="O322" i="17"/>
  <c r="L335" i="17"/>
  <c r="L320" i="17"/>
  <c r="L339" i="17"/>
  <c r="L327" i="17"/>
  <c r="M325" i="17"/>
  <c r="L333" i="17"/>
  <c r="L319" i="17"/>
  <c r="N319" i="17"/>
  <c r="N327" i="17"/>
  <c r="N320" i="17"/>
  <c r="L330" i="17"/>
  <c r="E240" i="17"/>
  <c r="M323" i="17"/>
  <c r="K296" i="17"/>
  <c r="O299" i="17"/>
  <c r="K297" i="17"/>
  <c r="L297" i="17"/>
  <c r="L290" i="17"/>
  <c r="L302" i="17"/>
  <c r="E241" i="17"/>
  <c r="E361" i="17" s="1"/>
  <c r="L301" i="17"/>
  <c r="L298" i="17"/>
  <c r="N305" i="17"/>
  <c r="F237" i="17"/>
  <c r="M297" i="17"/>
  <c r="K301" i="17"/>
  <c r="M290" i="17"/>
  <c r="F230" i="17"/>
  <c r="F350" i="17" s="1"/>
  <c r="F229" i="17"/>
  <c r="M289" i="17"/>
  <c r="M303" i="17"/>
  <c r="O301" i="17"/>
  <c r="T290" i="17"/>
  <c r="E242" i="17"/>
  <c r="K299" i="17"/>
  <c r="T309" i="17"/>
  <c r="H230" i="17"/>
  <c r="V290" i="17"/>
  <c r="T303" i="17"/>
  <c r="F243" i="17"/>
  <c r="T292" i="17"/>
  <c r="F232" i="17"/>
  <c r="N299" i="17"/>
  <c r="E238" i="17"/>
  <c r="S298" i="17"/>
  <c r="V289" i="17"/>
  <c r="N302" i="17"/>
  <c r="H232" i="17"/>
  <c r="V292" i="17"/>
  <c r="T293" i="17"/>
  <c r="F233" i="17"/>
  <c r="U290" i="17"/>
  <c r="T302" i="17"/>
  <c r="N289" i="17"/>
  <c r="G229" i="17"/>
  <c r="L308" i="17"/>
  <c r="T298" i="17"/>
  <c r="T308" i="17"/>
  <c r="E243" i="17"/>
  <c r="F236" i="17"/>
  <c r="I236" i="17" s="1"/>
  <c r="L292" i="17"/>
  <c r="H229" i="17"/>
  <c r="O289" i="17"/>
  <c r="U289" i="17"/>
  <c r="L309" i="17"/>
  <c r="L289" i="17"/>
  <c r="E229" i="17"/>
  <c r="T296" i="17"/>
  <c r="M302" i="17"/>
  <c r="F242" i="17"/>
  <c r="R289" i="17"/>
  <c r="D229" i="17"/>
  <c r="G230" i="17"/>
  <c r="N290" i="17"/>
  <c r="L296" i="17"/>
  <c r="S289" i="17"/>
  <c r="U292" i="17"/>
  <c r="G232" i="17"/>
  <c r="O273" i="17"/>
  <c r="H333" i="17"/>
  <c r="K262" i="17"/>
  <c r="D322" i="17"/>
  <c r="G325" i="17"/>
  <c r="N265" i="17"/>
  <c r="G267" i="17"/>
  <c r="H263" i="17"/>
  <c r="D266" i="17"/>
  <c r="D296" i="17"/>
  <c r="E276" i="17"/>
  <c r="D295" i="17"/>
  <c r="D265" i="17"/>
  <c r="L322" i="17"/>
  <c r="U241" i="17"/>
  <c r="L323" i="17"/>
  <c r="S232" i="17"/>
  <c r="S245" i="17"/>
  <c r="U230" i="17"/>
  <c r="O303" i="17"/>
  <c r="D299" i="17"/>
  <c r="D300" i="17"/>
  <c r="G305" i="17"/>
  <c r="K308" i="17"/>
  <c r="K245" i="17"/>
  <c r="D305" i="17"/>
  <c r="O232" i="17"/>
  <c r="H292" i="17"/>
  <c r="P229" i="17"/>
  <c r="Q229" i="17" s="1"/>
  <c r="K243" i="17"/>
  <c r="D303" i="17"/>
  <c r="K325" i="17"/>
  <c r="S299" i="17"/>
  <c r="O293" i="17"/>
  <c r="H233" i="17"/>
  <c r="V293" i="17"/>
  <c r="E245" i="17"/>
  <c r="S305" i="17"/>
  <c r="F323" i="17"/>
  <c r="O275" i="17"/>
  <c r="H335" i="17"/>
  <c r="N266" i="17"/>
  <c r="G326" i="17"/>
  <c r="D323" i="17"/>
  <c r="K263" i="17"/>
  <c r="O276" i="17"/>
  <c r="H336" i="17"/>
  <c r="D263" i="17"/>
  <c r="K323" i="17"/>
  <c r="G278" i="17"/>
  <c r="H267" i="17"/>
  <c r="H268" i="17"/>
  <c r="S246" i="17"/>
  <c r="L336" i="17"/>
  <c r="P336" i="17" s="1"/>
  <c r="L338" i="17"/>
  <c r="S248" i="17"/>
  <c r="V233" i="17"/>
  <c r="O323" i="17"/>
  <c r="P323" i="17" s="1"/>
  <c r="N322" i="17"/>
  <c r="U232" i="17"/>
  <c r="N323" i="17"/>
  <c r="U233" i="17"/>
  <c r="R235" i="17"/>
  <c r="D355" i="17" s="1"/>
  <c r="N332" i="17"/>
  <c r="U242" i="17"/>
  <c r="O305" i="17"/>
  <c r="G306" i="17"/>
  <c r="O233" i="17"/>
  <c r="H293" i="17"/>
  <c r="I292" i="17"/>
  <c r="N328" i="17"/>
  <c r="M328" i="17"/>
  <c r="F238" i="17"/>
  <c r="M335" i="17"/>
  <c r="F245" i="17"/>
  <c r="E232" i="17"/>
  <c r="S292" i="17"/>
  <c r="G233" i="17"/>
  <c r="U293" i="17"/>
  <c r="H235" i="17"/>
  <c r="O295" i="17"/>
  <c r="K305" i="17"/>
  <c r="V295" i="17"/>
  <c r="S306" i="17"/>
  <c r="W306" i="17" s="1"/>
  <c r="X306" i="17" s="1"/>
  <c r="E246" i="17"/>
  <c r="E366" i="17" s="1"/>
  <c r="M265" i="17"/>
  <c r="F325" i="17"/>
  <c r="N267" i="17"/>
  <c r="G327" i="17"/>
  <c r="K265" i="17"/>
  <c r="O325" i="17"/>
  <c r="V235" i="17"/>
  <c r="R236" i="17"/>
  <c r="K326" i="17"/>
  <c r="U243" i="17"/>
  <c r="N333" i="17"/>
  <c r="O306" i="17"/>
  <c r="G309" i="17"/>
  <c r="G308" i="17"/>
  <c r="H295" i="17"/>
  <c r="O235" i="17"/>
  <c r="N329" i="17"/>
  <c r="M329" i="17"/>
  <c r="F239" i="17"/>
  <c r="M336" i="17"/>
  <c r="F246" i="17"/>
  <c r="E233" i="17"/>
  <c r="S293" i="17"/>
  <c r="U295" i="17"/>
  <c r="G235" i="17"/>
  <c r="G355" i="17" s="1"/>
  <c r="S308" i="17"/>
  <c r="E248" i="17"/>
  <c r="H236" i="17"/>
  <c r="O296" i="17"/>
  <c r="S309" i="17"/>
  <c r="E249" i="17"/>
  <c r="V296" i="17"/>
  <c r="K266" i="17"/>
  <c r="D326" i="17"/>
  <c r="M266" i="17"/>
  <c r="F326" i="17"/>
  <c r="R237" i="17"/>
  <c r="K327" i="17"/>
  <c r="U245" i="17"/>
  <c r="N335" i="17"/>
  <c r="O326" i="17"/>
  <c r="V236" i="17"/>
  <c r="O308" i="17"/>
  <c r="O309" i="17"/>
  <c r="H296" i="17"/>
  <c r="N331" i="17"/>
  <c r="N330" i="17"/>
  <c r="M339" i="17"/>
  <c r="F249" i="17"/>
  <c r="M338" i="17"/>
  <c r="F248" i="17"/>
  <c r="M331" i="17"/>
  <c r="F241" i="17"/>
  <c r="M330" i="17"/>
  <c r="U296" i="17"/>
  <c r="S295" i="17"/>
  <c r="E235" i="17"/>
  <c r="V297" i="17"/>
  <c r="H238" i="17"/>
  <c r="O297" i="17"/>
  <c r="H237" i="17"/>
  <c r="D327" i="17"/>
  <c r="K267" i="17"/>
  <c r="N269" i="17"/>
  <c r="G329" i="17"/>
  <c r="F327" i="17"/>
  <c r="M267" i="17"/>
  <c r="H270" i="17"/>
  <c r="R238" i="17"/>
  <c r="K328" i="17"/>
  <c r="V237" i="17"/>
  <c r="O327" i="17"/>
  <c r="N336" i="17"/>
  <c r="H297" i="17"/>
  <c r="M340" i="17"/>
  <c r="S297" i="17"/>
  <c r="E237" i="17"/>
  <c r="G237" i="17"/>
  <c r="U297" i="17"/>
  <c r="W297" i="17" s="1"/>
  <c r="S296" i="17"/>
  <c r="E236" i="17"/>
  <c r="V298" i="17"/>
  <c r="K268" i="17"/>
  <c r="D328" i="17"/>
  <c r="N270" i="17"/>
  <c r="G330" i="17"/>
  <c r="M268" i="17"/>
  <c r="H271" i="17"/>
  <c r="U248" i="17"/>
  <c r="N338" i="17"/>
  <c r="K329" i="17"/>
  <c r="R239" i="17"/>
  <c r="O328" i="17"/>
  <c r="V238" i="17"/>
  <c r="H298" i="17"/>
  <c r="O238" i="17"/>
  <c r="O239" i="17"/>
  <c r="G357" i="17"/>
  <c r="G238" i="17"/>
  <c r="U298" i="17"/>
  <c r="V299" i="17"/>
  <c r="H239" i="17"/>
  <c r="N271" i="17"/>
  <c r="G331" i="17"/>
  <c r="K269" i="17"/>
  <c r="D329" i="17"/>
  <c r="K330" i="17"/>
  <c r="R240" i="17"/>
  <c r="O329" i="17"/>
  <c r="V239" i="17"/>
  <c r="H299" i="17"/>
  <c r="U299" i="17"/>
  <c r="G239" i="17"/>
  <c r="V300" i="17"/>
  <c r="H240" i="17"/>
  <c r="K270" i="17"/>
  <c r="D330" i="17"/>
  <c r="N272" i="17"/>
  <c r="G332" i="17"/>
  <c r="F330" i="17"/>
  <c r="H273" i="17"/>
  <c r="O330" i="17"/>
  <c r="V240" i="17"/>
  <c r="R241" i="17"/>
  <c r="K331" i="17"/>
  <c r="H300" i="17"/>
  <c r="I300" i="17" s="1"/>
  <c r="U300" i="17"/>
  <c r="G240" i="17"/>
  <c r="V301" i="17"/>
  <c r="H241" i="17"/>
  <c r="M271" i="17"/>
  <c r="F331" i="17"/>
  <c r="D331" i="17"/>
  <c r="K271" i="17"/>
  <c r="N273" i="17"/>
  <c r="G333" i="17"/>
  <c r="R242" i="17"/>
  <c r="K332" i="17"/>
  <c r="O331" i="17"/>
  <c r="V241" i="17"/>
  <c r="H301" i="17"/>
  <c r="O241" i="17"/>
  <c r="G241" i="17"/>
  <c r="U301" i="17"/>
  <c r="V302" i="17"/>
  <c r="H242" i="17"/>
  <c r="G335" i="17"/>
  <c r="N275" i="17"/>
  <c r="M272" i="17"/>
  <c r="K272" i="17"/>
  <c r="D332" i="17"/>
  <c r="H276" i="17"/>
  <c r="H306" i="17"/>
  <c r="V242" i="17"/>
  <c r="O332" i="17"/>
  <c r="K333" i="17"/>
  <c r="R243" i="17"/>
  <c r="D363" i="17" s="1"/>
  <c r="O242" i="17"/>
  <c r="H302" i="17"/>
  <c r="U302" i="17"/>
  <c r="W302" i="17" s="1"/>
  <c r="G242" i="17"/>
  <c r="H243" i="17"/>
  <c r="V303" i="17"/>
  <c r="M273" i="17"/>
  <c r="N276" i="17"/>
  <c r="P276" i="17" s="1"/>
  <c r="G336" i="17"/>
  <c r="K273" i="17"/>
  <c r="D333" i="17"/>
  <c r="H278" i="17"/>
  <c r="I278" i="17" s="1"/>
  <c r="J278" i="17" s="1"/>
  <c r="R245" i="17"/>
  <c r="K335" i="17"/>
  <c r="O333" i="17"/>
  <c r="V243" i="17"/>
  <c r="O245" i="17"/>
  <c r="H305" i="17"/>
  <c r="O243" i="17"/>
  <c r="H303" i="17"/>
  <c r="I303" i="17" s="1"/>
  <c r="G243" i="17"/>
  <c r="U303" i="17"/>
  <c r="H245" i="17"/>
  <c r="V305" i="17"/>
  <c r="K275" i="17"/>
  <c r="D335" i="17"/>
  <c r="N278" i="17"/>
  <c r="M275" i="17"/>
  <c r="K338" i="17"/>
  <c r="R248" i="17"/>
  <c r="O335" i="17"/>
  <c r="V245" i="17"/>
  <c r="R246" i="17"/>
  <c r="K336" i="17"/>
  <c r="G245" i="17"/>
  <c r="U305" i="17"/>
  <c r="V306" i="17"/>
  <c r="H246" i="17"/>
  <c r="K278" i="17"/>
  <c r="D338" i="17"/>
  <c r="K276" i="17"/>
  <c r="D336" i="17"/>
  <c r="M276" i="17"/>
  <c r="O336" i="17"/>
  <c r="V246" i="17"/>
  <c r="G246" i="17"/>
  <c r="U306" i="17"/>
  <c r="H249" i="17"/>
  <c r="V309" i="17"/>
  <c r="V308" i="17"/>
  <c r="H248" i="17"/>
  <c r="F338" i="17"/>
  <c r="I338" i="17" s="1"/>
  <c r="O338" i="17"/>
  <c r="U307" i="17"/>
  <c r="U309" i="17"/>
  <c r="U308" i="17"/>
  <c r="G248" i="17"/>
  <c r="V310" i="17"/>
  <c r="H250" i="17"/>
  <c r="U310" i="17"/>
  <c r="I305" i="17"/>
  <c r="M245" i="17"/>
  <c r="F328" i="17"/>
  <c r="M238" i="17"/>
  <c r="O240" i="17"/>
  <c r="O236" i="17"/>
  <c r="H329" i="17"/>
  <c r="O237" i="17"/>
  <c r="V248" i="17"/>
  <c r="U246" i="17"/>
  <c r="G339" i="17"/>
  <c r="G328" i="17"/>
  <c r="G322" i="17"/>
  <c r="N232" i="17"/>
  <c r="L245" i="17"/>
  <c r="T250" i="17"/>
  <c r="M249" i="17"/>
  <c r="M250" i="17"/>
  <c r="F335" i="17"/>
  <c r="T245" i="17"/>
  <c r="T243" i="17"/>
  <c r="F333" i="17"/>
  <c r="M243" i="17"/>
  <c r="M242" i="17"/>
  <c r="F332" i="17"/>
  <c r="T239" i="17"/>
  <c r="F329" i="17"/>
  <c r="M235" i="17"/>
  <c r="P235" i="17" s="1"/>
  <c r="F322" i="17"/>
  <c r="F319" i="17"/>
  <c r="F320" i="17"/>
  <c r="M230" i="17"/>
  <c r="L248" i="17"/>
  <c r="L249" i="17"/>
  <c r="K229" i="17"/>
  <c r="D319" i="17"/>
  <c r="M296" i="17"/>
  <c r="F267" i="17"/>
  <c r="T306" i="17"/>
  <c r="F276" i="17"/>
  <c r="T305" i="17"/>
  <c r="F275" i="17"/>
  <c r="M305" i="17"/>
  <c r="M301" i="17"/>
  <c r="O298" i="17"/>
  <c r="M306" i="17"/>
  <c r="H275" i="17"/>
  <c r="H269" i="17"/>
  <c r="H266" i="17"/>
  <c r="N303" i="17"/>
  <c r="S303" i="17"/>
  <c r="E273" i="17"/>
  <c r="W295" i="17"/>
  <c r="E279" i="17"/>
  <c r="E278" i="17"/>
  <c r="F279" i="17"/>
  <c r="F272" i="17"/>
  <c r="F271" i="17"/>
  <c r="T301" i="17"/>
  <c r="W301" i="17" s="1"/>
  <c r="F270" i="17"/>
  <c r="T299" i="17"/>
  <c r="F269" i="17"/>
  <c r="F359" i="17" s="1"/>
  <c r="T297" i="17"/>
  <c r="E267" i="17"/>
  <c r="M298" i="17"/>
  <c r="P298" i="17" s="1"/>
  <c r="P297" i="17"/>
  <c r="Q297" i="17" s="1"/>
  <c r="M292" i="17"/>
  <c r="F262" i="17"/>
  <c r="P290" i="17"/>
  <c r="Q290" i="17" s="1"/>
  <c r="F260" i="17"/>
  <c r="E271" i="17"/>
  <c r="K302" i="17"/>
  <c r="D272" i="17"/>
  <c r="K303" i="17"/>
  <c r="D273" i="17"/>
  <c r="L250" i="17"/>
  <c r="O307" i="17"/>
  <c r="X295" i="17"/>
  <c r="O278" i="17"/>
  <c r="O271" i="17"/>
  <c r="H331" i="17"/>
  <c r="H326" i="17"/>
  <c r="H325" i="17"/>
  <c r="O265" i="17"/>
  <c r="H322" i="17"/>
  <c r="H320" i="17"/>
  <c r="O260" i="17"/>
  <c r="O280" i="17"/>
  <c r="I243" i="17"/>
  <c r="J243" i="17" s="1"/>
  <c r="F240" i="17"/>
  <c r="F336" i="17"/>
  <c r="D325" i="17"/>
  <c r="H338" i="17"/>
  <c r="K339" i="17"/>
  <c r="D279" i="17"/>
  <c r="O302" i="17"/>
  <c r="H272" i="17"/>
  <c r="T310" i="17"/>
  <c r="F280" i="17"/>
  <c r="F266" i="17"/>
  <c r="F296" i="17"/>
  <c r="E260" i="17"/>
  <c r="I260" i="17" s="1"/>
  <c r="G295" i="17"/>
  <c r="U235" i="17"/>
  <c r="N248" i="17"/>
  <c r="G338" i="17"/>
  <c r="L329" i="17"/>
  <c r="P329" i="17" s="1"/>
  <c r="E239" i="17"/>
  <c r="F235" i="17"/>
  <c r="M295" i="17"/>
  <c r="S290" i="17"/>
  <c r="H279" i="17"/>
  <c r="U249" i="17"/>
  <c r="E275" i="17"/>
  <c r="L305" i="17"/>
  <c r="G289" i="17"/>
  <c r="G259" i="17"/>
  <c r="N296" i="17"/>
  <c r="G236" i="17"/>
  <c r="R249" i="17"/>
  <c r="G279" i="17"/>
  <c r="N339" i="17"/>
  <c r="G249" i="17"/>
  <c r="M279" i="17"/>
  <c r="F339" i="17"/>
  <c r="V249" i="17"/>
  <c r="O339" i="17"/>
  <c r="F340" i="17"/>
  <c r="G356" i="17"/>
  <c r="W235" i="17"/>
  <c r="O248" i="17"/>
  <c r="H308" i="17"/>
  <c r="D232" i="17"/>
  <c r="R292" i="17"/>
  <c r="O249" i="17"/>
  <c r="H309" i="17"/>
  <c r="E323" i="17"/>
  <c r="L263" i="17"/>
  <c r="R232" i="17"/>
  <c r="K322" i="17"/>
  <c r="N250" i="17"/>
  <c r="G340" i="17"/>
  <c r="D280" i="17"/>
  <c r="K340" i="17"/>
  <c r="D233" i="17"/>
  <c r="R293" i="17"/>
  <c r="X235" i="17"/>
  <c r="L265" i="17"/>
  <c r="E325" i="17"/>
  <c r="P248" i="17"/>
  <c r="D235" i="17"/>
  <c r="R295" i="17"/>
  <c r="L266" i="17"/>
  <c r="E326" i="17"/>
  <c r="D236" i="17"/>
  <c r="R296" i="17"/>
  <c r="L267" i="17"/>
  <c r="E327" i="17"/>
  <c r="E328" i="17"/>
  <c r="L268" i="17"/>
  <c r="R297" i="17"/>
  <c r="D237" i="17"/>
  <c r="L269" i="17"/>
  <c r="E329" i="17"/>
  <c r="I329" i="17" s="1"/>
  <c r="R298" i="17"/>
  <c r="D238" i="17"/>
  <c r="D239" i="17"/>
  <c r="R299" i="17"/>
  <c r="L270" i="17"/>
  <c r="P270" i="17" s="1"/>
  <c r="E330" i="17"/>
  <c r="E331" i="17"/>
  <c r="L271" i="17"/>
  <c r="P271" i="17" s="1"/>
  <c r="Q271" i="17" s="1"/>
  <c r="D240" i="17"/>
  <c r="R300" i="17"/>
  <c r="I331" i="17"/>
  <c r="J331" i="17" s="1"/>
  <c r="L272" i="17"/>
  <c r="E332" i="17"/>
  <c r="R301" i="17"/>
  <c r="D241" i="17"/>
  <c r="E362" i="17"/>
  <c r="I332" i="17"/>
  <c r="D242" i="17"/>
  <c r="R302" i="17"/>
  <c r="E333" i="17"/>
  <c r="L273" i="17"/>
  <c r="R304" i="17"/>
  <c r="L275" i="17"/>
  <c r="E335" i="17"/>
  <c r="R303" i="17"/>
  <c r="D243" i="17"/>
  <c r="R305" i="17"/>
  <c r="D245" i="17"/>
  <c r="L276" i="17"/>
  <c r="E336" i="17"/>
  <c r="R307" i="17"/>
  <c r="L279" i="17"/>
  <c r="E339" i="17"/>
  <c r="L278" i="17"/>
  <c r="E338" i="17"/>
  <c r="R306" i="17"/>
  <c r="D246" i="17"/>
  <c r="D366" i="17" s="1"/>
  <c r="D365" i="17"/>
  <c r="R308" i="17"/>
  <c r="D248" i="17"/>
  <c r="D249" i="17"/>
  <c r="R309" i="17"/>
  <c r="D368" i="17"/>
  <c r="K309" i="17"/>
  <c r="N280" i="17"/>
  <c r="N308" i="17"/>
  <c r="N309" i="17"/>
  <c r="G359" i="17"/>
  <c r="M309" i="17"/>
  <c r="M299" i="17"/>
  <c r="M293" i="17"/>
  <c r="M263" i="17"/>
  <c r="M262" i="17"/>
  <c r="K310" i="17"/>
  <c r="N268" i="17"/>
  <c r="N298" i="17"/>
  <c r="M308" i="17"/>
  <c r="M278" i="17"/>
  <c r="M270" i="17"/>
  <c r="M300" i="17"/>
  <c r="M269" i="17"/>
  <c r="F353" i="17"/>
  <c r="M310" i="17"/>
  <c r="W249" i="17" l="1"/>
  <c r="X249" i="17" s="1"/>
  <c r="P295" i="17"/>
  <c r="G310" i="17"/>
  <c r="F261" i="17"/>
  <c r="D250" i="17"/>
  <c r="D362" i="17"/>
  <c r="D356" i="17"/>
  <c r="E355" i="17"/>
  <c r="D349" i="17"/>
  <c r="H355" i="17"/>
  <c r="H352" i="17"/>
  <c r="P232" i="17"/>
  <c r="Q232" i="17" s="1"/>
  <c r="D340" i="17"/>
  <c r="L310" i="17"/>
  <c r="I190" i="17"/>
  <c r="J190" i="17" s="1"/>
  <c r="E334" i="17"/>
  <c r="S101" i="17"/>
  <c r="F310" i="17"/>
  <c r="F361" i="17"/>
  <c r="N340" i="17"/>
  <c r="P265" i="17"/>
  <c r="P303" i="17"/>
  <c r="Q303" i="17" s="1"/>
  <c r="D359" i="17"/>
  <c r="G334" i="17"/>
  <c r="H304" i="17"/>
  <c r="M234" i="17"/>
  <c r="O337" i="17"/>
  <c r="K337" i="17"/>
  <c r="M307" i="17"/>
  <c r="T304" i="17"/>
  <c r="L274" i="17"/>
  <c r="O264" i="17"/>
  <c r="R294" i="17"/>
  <c r="T291" i="17"/>
  <c r="D291" i="17"/>
  <c r="M337" i="17"/>
  <c r="S244" i="17"/>
  <c r="S294" i="17"/>
  <c r="M247" i="17"/>
  <c r="F247" i="17"/>
  <c r="T41" i="17"/>
  <c r="G244" i="17"/>
  <c r="D244" i="17"/>
  <c r="D231" i="17"/>
  <c r="S307" i="17"/>
  <c r="H307" i="17"/>
  <c r="F337" i="17"/>
  <c r="I114" i="17"/>
  <c r="J114" i="17" s="1"/>
  <c r="V247" i="17"/>
  <c r="H244" i="17"/>
  <c r="V291" i="17"/>
  <c r="M274" i="17"/>
  <c r="O261" i="17"/>
  <c r="T231" i="17"/>
  <c r="N307" i="17"/>
  <c r="H337" i="17"/>
  <c r="U244" i="17"/>
  <c r="O334" i="17"/>
  <c r="H324" i="17"/>
  <c r="F294" i="17"/>
  <c r="Q83" i="17"/>
  <c r="H334" i="17"/>
  <c r="D334" i="17"/>
  <c r="L244" i="17"/>
  <c r="I54" i="17"/>
  <c r="E294" i="17"/>
  <c r="V294" i="17"/>
  <c r="D234" i="17"/>
  <c r="K277" i="17"/>
  <c r="L261" i="17"/>
  <c r="G264" i="17"/>
  <c r="T247" i="17"/>
  <c r="J145" i="17"/>
  <c r="E261" i="17"/>
  <c r="J99" i="17"/>
  <c r="Q96" i="17"/>
  <c r="Q95" i="17"/>
  <c r="H294" i="17"/>
  <c r="D294" i="17"/>
  <c r="O231" i="17"/>
  <c r="K231" i="17"/>
  <c r="J30" i="17"/>
  <c r="Q26" i="17"/>
  <c r="N321" i="17"/>
  <c r="R291" i="17"/>
  <c r="R311" i="17" s="1"/>
  <c r="J20" i="17"/>
  <c r="H234" i="17"/>
  <c r="J215" i="17"/>
  <c r="L264" i="17"/>
  <c r="G321" i="17"/>
  <c r="F277" i="17"/>
  <c r="J146" i="17"/>
  <c r="R247" i="17"/>
  <c r="J95" i="17"/>
  <c r="P141" i="17"/>
  <c r="Q141" i="17" s="1"/>
  <c r="M291" i="17"/>
  <c r="Q98" i="17"/>
  <c r="Q88" i="17"/>
  <c r="U231" i="17"/>
  <c r="G291" i="17"/>
  <c r="Q33" i="17"/>
  <c r="J32" i="17"/>
  <c r="Q29" i="17"/>
  <c r="J28" i="17"/>
  <c r="E234" i="17"/>
  <c r="J23" i="17"/>
  <c r="H231" i="17"/>
  <c r="H251" i="17" s="1"/>
  <c r="N274" i="17"/>
  <c r="J211" i="17"/>
  <c r="Q145" i="17"/>
  <c r="W144" i="17"/>
  <c r="H264" i="17"/>
  <c r="J143" i="17"/>
  <c r="J98" i="17"/>
  <c r="G307" i="17"/>
  <c r="J93" i="17"/>
  <c r="N277" i="17"/>
  <c r="I174" i="17"/>
  <c r="M324" i="17"/>
  <c r="Q159" i="17"/>
  <c r="U304" i="17"/>
  <c r="K304" i="17"/>
  <c r="D274" i="17"/>
  <c r="J152" i="17"/>
  <c r="J151" i="17"/>
  <c r="F131" i="17"/>
  <c r="Q92" i="17"/>
  <c r="Q91" i="17"/>
  <c r="J90" i="17"/>
  <c r="F324" i="17"/>
  <c r="R234" i="17"/>
  <c r="J83" i="17"/>
  <c r="L101" i="17"/>
  <c r="S231" i="17"/>
  <c r="Q80" i="17"/>
  <c r="J79" i="17"/>
  <c r="J69" i="17"/>
  <c r="N247" i="17"/>
  <c r="G337" i="17"/>
  <c r="O247" i="17"/>
  <c r="K247" i="17"/>
  <c r="M244" i="17"/>
  <c r="J60" i="17"/>
  <c r="J55" i="17"/>
  <c r="E324" i="17"/>
  <c r="E291" i="17"/>
  <c r="L231" i="17"/>
  <c r="Q39" i="17"/>
  <c r="J38" i="17"/>
  <c r="T307" i="17"/>
  <c r="Q35" i="17"/>
  <c r="L234" i="17"/>
  <c r="U247" i="17"/>
  <c r="M277" i="17"/>
  <c r="J209" i="17"/>
  <c r="M264" i="17"/>
  <c r="Q156" i="17"/>
  <c r="J155" i="17"/>
  <c r="S304" i="17"/>
  <c r="S311" i="17" s="1"/>
  <c r="M304" i="17"/>
  <c r="Q148" i="17"/>
  <c r="Q147" i="17"/>
  <c r="S247" i="17"/>
  <c r="V244" i="17"/>
  <c r="K334" i="17"/>
  <c r="J87" i="17"/>
  <c r="J86" i="17"/>
  <c r="D324" i="17"/>
  <c r="H291" i="17"/>
  <c r="R231" i="17"/>
  <c r="O244" i="17"/>
  <c r="M231" i="17"/>
  <c r="H247" i="17"/>
  <c r="V307" i="17"/>
  <c r="D247" i="17"/>
  <c r="J36" i="17"/>
  <c r="Q19" i="17"/>
  <c r="E277" i="17"/>
  <c r="R244" i="17"/>
  <c r="H321" i="17"/>
  <c r="F321" i="17"/>
  <c r="F334" i="17"/>
  <c r="M321" i="17"/>
  <c r="E304" i="17"/>
  <c r="J219" i="17"/>
  <c r="D337" i="17"/>
  <c r="L277" i="17"/>
  <c r="J213" i="17"/>
  <c r="J208" i="17"/>
  <c r="K264" i="17"/>
  <c r="Q143" i="17"/>
  <c r="J142" i="17"/>
  <c r="Q93" i="17"/>
  <c r="J39" i="17"/>
  <c r="J35" i="17"/>
  <c r="F244" i="17"/>
  <c r="N304" i="17"/>
  <c r="O324" i="17"/>
  <c r="F234" i="17"/>
  <c r="Q23" i="17"/>
  <c r="Q22" i="17"/>
  <c r="U291" i="17"/>
  <c r="M261" i="17"/>
  <c r="J96" i="17"/>
  <c r="J88" i="17"/>
  <c r="W34" i="17"/>
  <c r="N334" i="17"/>
  <c r="E244" i="17"/>
  <c r="U294" i="17"/>
  <c r="E231" i="17"/>
  <c r="Q20" i="17"/>
  <c r="F221" i="17"/>
  <c r="K274" i="17"/>
  <c r="L294" i="17"/>
  <c r="E307" i="17"/>
  <c r="H41" i="17"/>
  <c r="Q270" i="17"/>
  <c r="Q298" i="17"/>
  <c r="Q243" i="17"/>
  <c r="P249" i="17"/>
  <c r="G363" i="17"/>
  <c r="X237" i="17"/>
  <c r="P289" i="17"/>
  <c r="I230" i="17"/>
  <c r="F357" i="17"/>
  <c r="F356" i="17"/>
  <c r="E360" i="17"/>
  <c r="P278" i="17"/>
  <c r="P309" i="17"/>
  <c r="Q276" i="17"/>
  <c r="P275" i="17"/>
  <c r="I333" i="17"/>
  <c r="P302" i="17"/>
  <c r="W290" i="17"/>
  <c r="Q329" i="17"/>
  <c r="H350" i="17"/>
  <c r="X301" i="17"/>
  <c r="J265" i="17"/>
  <c r="F362" i="17"/>
  <c r="P338" i="17"/>
  <c r="W309" i="17"/>
  <c r="H363" i="17"/>
  <c r="I242" i="17"/>
  <c r="G360" i="17"/>
  <c r="I240" i="17"/>
  <c r="I238" i="17"/>
  <c r="G358" i="17"/>
  <c r="W238" i="17"/>
  <c r="P328" i="17"/>
  <c r="P327" i="17"/>
  <c r="Q327" i="17" s="1"/>
  <c r="P269" i="17"/>
  <c r="I339" i="17"/>
  <c r="I336" i="17"/>
  <c r="E369" i="17"/>
  <c r="E363" i="17"/>
  <c r="E358" i="17"/>
  <c r="J236" i="17"/>
  <c r="G369" i="17"/>
  <c r="I271" i="17"/>
  <c r="I262" i="17"/>
  <c r="P301" i="17"/>
  <c r="W239" i="17"/>
  <c r="J297" i="17"/>
  <c r="F368" i="17"/>
  <c r="W241" i="17"/>
  <c r="X140" i="17"/>
  <c r="J53" i="17"/>
  <c r="J27" i="17"/>
  <c r="X25" i="17"/>
  <c r="J22" i="17"/>
  <c r="L321" i="17"/>
  <c r="F231" i="17"/>
  <c r="N291" i="17"/>
  <c r="G231" i="17"/>
  <c r="G41" i="17"/>
  <c r="P263" i="17"/>
  <c r="P260" i="17"/>
  <c r="J338" i="17"/>
  <c r="Q248" i="17"/>
  <c r="W250" i="17"/>
  <c r="J260" i="17"/>
  <c r="D354" i="17"/>
  <c r="P305" i="17"/>
  <c r="Q305" i="17" s="1"/>
  <c r="J289" i="17"/>
  <c r="H368" i="17"/>
  <c r="I239" i="17"/>
  <c r="X229" i="17"/>
  <c r="F360" i="17"/>
  <c r="E368" i="17"/>
  <c r="W305" i="17"/>
  <c r="J300" i="17"/>
  <c r="W293" i="17"/>
  <c r="X293" i="17" s="1"/>
  <c r="P326" i="17"/>
  <c r="Q323" i="17"/>
  <c r="I233" i="17"/>
  <c r="J233" i="17" s="1"/>
  <c r="I306" i="17"/>
  <c r="P242" i="17"/>
  <c r="E349" i="17"/>
  <c r="Q211" i="17"/>
  <c r="J188" i="17"/>
  <c r="J177" i="17"/>
  <c r="O321" i="17"/>
  <c r="D261" i="17"/>
  <c r="P154" i="17"/>
  <c r="H274" i="17"/>
  <c r="E274" i="17"/>
  <c r="J149" i="17"/>
  <c r="X145" i="17"/>
  <c r="F264" i="17"/>
  <c r="M294" i="17"/>
  <c r="G294" i="17"/>
  <c r="X142" i="17"/>
  <c r="W141" i="17"/>
  <c r="G261" i="17"/>
  <c r="L291" i="17"/>
  <c r="F291" i="17"/>
  <c r="I84" i="17"/>
  <c r="T234" i="17"/>
  <c r="X79" i="17"/>
  <c r="H310" i="17"/>
  <c r="O250" i="17"/>
  <c r="D310" i="17"/>
  <c r="J68" i="17"/>
  <c r="L71" i="17"/>
  <c r="L247" i="17"/>
  <c r="E337" i="17"/>
  <c r="F307" i="17"/>
  <c r="K244" i="17"/>
  <c r="Q62" i="17"/>
  <c r="J61" i="17"/>
  <c r="J59" i="17"/>
  <c r="G324" i="17"/>
  <c r="N234" i="17"/>
  <c r="H357" i="17"/>
  <c r="W233" i="17"/>
  <c r="O221" i="17"/>
  <c r="O277" i="17"/>
  <c r="K307" i="17"/>
  <c r="Q202" i="17"/>
  <c r="I201" i="17"/>
  <c r="J201" i="17" s="1"/>
  <c r="J140" i="17"/>
  <c r="L340" i="17"/>
  <c r="J110" i="17"/>
  <c r="X85" i="17"/>
  <c r="O294" i="17"/>
  <c r="Q36" i="17"/>
  <c r="X32" i="17"/>
  <c r="Q31" i="17"/>
  <c r="J25" i="17"/>
  <c r="T294" i="17"/>
  <c r="T311" i="17" s="1"/>
  <c r="I24" i="17"/>
  <c r="K280" i="17"/>
  <c r="P310" i="17"/>
  <c r="L280" i="17"/>
  <c r="P280" i="17" s="1"/>
  <c r="D357" i="17"/>
  <c r="O304" i="17"/>
  <c r="I323" i="17"/>
  <c r="J323" i="17" s="1"/>
  <c r="I280" i="17"/>
  <c r="J280" i="17" s="1"/>
  <c r="V234" i="17"/>
  <c r="H340" i="17"/>
  <c r="I340" i="17" s="1"/>
  <c r="I263" i="17"/>
  <c r="J263" i="17" s="1"/>
  <c r="I269" i="17"/>
  <c r="W296" i="17"/>
  <c r="P330" i="17"/>
  <c r="U234" i="17"/>
  <c r="K294" i="17"/>
  <c r="N261" i="17"/>
  <c r="W242" i="17"/>
  <c r="J186" i="17"/>
  <c r="M334" i="17"/>
  <c r="F274" i="17"/>
  <c r="G191" i="17"/>
  <c r="J173" i="17"/>
  <c r="F191" i="17"/>
  <c r="W157" i="17"/>
  <c r="H277" i="17"/>
  <c r="X153" i="17"/>
  <c r="Q40" i="17"/>
  <c r="S310" i="17"/>
  <c r="I40" i="17"/>
  <c r="F250" i="17"/>
  <c r="Q38" i="17"/>
  <c r="W37" i="17"/>
  <c r="N337" i="17"/>
  <c r="G247" i="17"/>
  <c r="E247" i="17"/>
  <c r="L307" i="17"/>
  <c r="I296" i="17"/>
  <c r="F358" i="17"/>
  <c r="X139" i="17"/>
  <c r="Q99" i="17"/>
  <c r="H101" i="17"/>
  <c r="D101" i="17"/>
  <c r="D304" i="17"/>
  <c r="X92" i="17"/>
  <c r="X90" i="17"/>
  <c r="Q89" i="17"/>
  <c r="Q87" i="17"/>
  <c r="Q85" i="17"/>
  <c r="T101" i="17"/>
  <c r="Q79" i="17"/>
  <c r="Q30" i="17"/>
  <c r="P322" i="17"/>
  <c r="J183" i="17"/>
  <c r="W154" i="17"/>
  <c r="T161" i="17"/>
  <c r="X148" i="17"/>
  <c r="E131" i="17"/>
  <c r="K321" i="17"/>
  <c r="K101" i="17"/>
  <c r="J80" i="17"/>
  <c r="F304" i="17"/>
  <c r="I37" i="17"/>
  <c r="L41" i="17"/>
  <c r="P214" i="17"/>
  <c r="Q199" i="17"/>
  <c r="I160" i="17"/>
  <c r="D161" i="17"/>
  <c r="P97" i="17"/>
  <c r="Q90" i="17"/>
  <c r="W40" i="17"/>
  <c r="D41" i="17"/>
  <c r="W289" i="17"/>
  <c r="P220" i="17"/>
  <c r="K221" i="17"/>
  <c r="X158" i="17"/>
  <c r="X88" i="17"/>
  <c r="X83" i="17"/>
  <c r="I70" i="17"/>
  <c r="P51" i="17"/>
  <c r="I34" i="17"/>
  <c r="J216" i="17"/>
  <c r="I214" i="17"/>
  <c r="I187" i="17"/>
  <c r="P100" i="17"/>
  <c r="I97" i="17"/>
  <c r="W94" i="17"/>
  <c r="P54" i="17"/>
  <c r="O41" i="17"/>
  <c r="K41" i="17"/>
  <c r="P204" i="17"/>
  <c r="I127" i="17"/>
  <c r="O101" i="17"/>
  <c r="P70" i="17"/>
  <c r="P34" i="17"/>
  <c r="W21" i="17"/>
  <c r="X21" i="17" s="1"/>
  <c r="Q269" i="17"/>
  <c r="Q263" i="17"/>
  <c r="P308" i="17"/>
  <c r="F370" i="17"/>
  <c r="P293" i="17"/>
  <c r="Q295" i="17"/>
  <c r="H356" i="17"/>
  <c r="P240" i="17"/>
  <c r="H360" i="17"/>
  <c r="P335" i="17"/>
  <c r="I241" i="17"/>
  <c r="G361" i="17"/>
  <c r="P241" i="17"/>
  <c r="H361" i="17"/>
  <c r="W299" i="17"/>
  <c r="P259" i="17"/>
  <c r="F349" i="17"/>
  <c r="W243" i="17"/>
  <c r="P300" i="17"/>
  <c r="P268" i="17"/>
  <c r="P262" i="17"/>
  <c r="P292" i="17"/>
  <c r="P266" i="17"/>
  <c r="J339" i="17"/>
  <c r="J333" i="17"/>
  <c r="I335" i="17"/>
  <c r="P272" i="17"/>
  <c r="J329" i="17"/>
  <c r="I330" i="17"/>
  <c r="I328" i="17"/>
  <c r="I327" i="17"/>
  <c r="Q265" i="17"/>
  <c r="E356" i="17"/>
  <c r="I309" i="17"/>
  <c r="H362" i="17"/>
  <c r="I279" i="17"/>
  <c r="X230" i="17"/>
  <c r="I320" i="17"/>
  <c r="I322" i="17"/>
  <c r="P236" i="17"/>
  <c r="I246" i="17"/>
  <c r="H366" i="17"/>
  <c r="P239" i="17"/>
  <c r="H359" i="17"/>
  <c r="I298" i="17"/>
  <c r="Q275" i="17"/>
  <c r="E365" i="17"/>
  <c r="I325" i="17"/>
  <c r="D352" i="17"/>
  <c r="J259" i="17"/>
  <c r="J240" i="17"/>
  <c r="X238" i="17"/>
  <c r="X297" i="17"/>
  <c r="I301" i="17"/>
  <c r="I268" i="17"/>
  <c r="H358" i="17"/>
  <c r="I293" i="17"/>
  <c r="G362" i="17"/>
  <c r="I272" i="17"/>
  <c r="I266" i="17"/>
  <c r="P246" i="17"/>
  <c r="F366" i="17"/>
  <c r="G353" i="17"/>
  <c r="P233" i="17"/>
  <c r="P299" i="17"/>
  <c r="G370" i="17"/>
  <c r="D369" i="17"/>
  <c r="J332" i="17"/>
  <c r="P273" i="17"/>
  <c r="D361" i="17"/>
  <c r="D360" i="17"/>
  <c r="P267" i="17"/>
  <c r="E357" i="17"/>
  <c r="I326" i="17"/>
  <c r="X250" i="17"/>
  <c r="H369" i="17"/>
  <c r="E353" i="17"/>
  <c r="F365" i="17"/>
  <c r="J305" i="17"/>
  <c r="G365" i="17"/>
  <c r="P332" i="17"/>
  <c r="I249" i="17"/>
  <c r="G349" i="17"/>
  <c r="F355" i="17"/>
  <c r="I235" i="17"/>
  <c r="I295" i="17"/>
  <c r="J271" i="17"/>
  <c r="Q235" i="17"/>
  <c r="I267" i="17"/>
  <c r="X300" i="17"/>
  <c r="X302" i="17"/>
  <c r="P306" i="17"/>
  <c r="P230" i="17"/>
  <c r="W245" i="17"/>
  <c r="G368" i="17"/>
  <c r="I248" i="17"/>
  <c r="P333" i="17"/>
  <c r="I302" i="17"/>
  <c r="Q330" i="17"/>
  <c r="P331" i="17"/>
  <c r="I237" i="17"/>
  <c r="F369" i="17"/>
  <c r="P339" i="17"/>
  <c r="I275" i="17"/>
  <c r="H365" i="17"/>
  <c r="X248" i="17"/>
  <c r="I270" i="17"/>
  <c r="I273" i="17"/>
  <c r="I276" i="17"/>
  <c r="P296" i="17"/>
  <c r="G352" i="17"/>
  <c r="W308" i="17"/>
  <c r="W303" i="17"/>
  <c r="J242" i="17"/>
  <c r="P237" i="17"/>
  <c r="Q336" i="17"/>
  <c r="J303" i="17"/>
  <c r="W298" i="17"/>
  <c r="I245" i="17"/>
  <c r="Q142" i="17"/>
  <c r="F363" i="17"/>
  <c r="P245" i="17"/>
  <c r="G366" i="17"/>
  <c r="W246" i="17"/>
  <c r="Q338" i="17"/>
  <c r="X241" i="17"/>
  <c r="W240" i="17"/>
  <c r="W292" i="17"/>
  <c r="G277" i="17"/>
  <c r="I277" i="17" s="1"/>
  <c r="L161" i="17"/>
  <c r="L304" i="17"/>
  <c r="J150" i="17"/>
  <c r="X144" i="17"/>
  <c r="E264" i="17"/>
  <c r="N264" i="17"/>
  <c r="G221" i="17"/>
  <c r="J172" i="17"/>
  <c r="J169" i="17"/>
  <c r="J100" i="17"/>
  <c r="W236" i="17"/>
  <c r="J292" i="17"/>
  <c r="P319" i="17"/>
  <c r="G350" i="17"/>
  <c r="E221" i="17"/>
  <c r="J200" i="17"/>
  <c r="L337" i="17"/>
  <c r="V101" i="17"/>
  <c r="W81" i="17"/>
  <c r="V231" i="17"/>
  <c r="R101" i="17"/>
  <c r="D321" i="17"/>
  <c r="E71" i="17"/>
  <c r="G71" i="17"/>
  <c r="N231" i="17"/>
  <c r="I232" i="17"/>
  <c r="E352" i="17"/>
  <c r="J230" i="17"/>
  <c r="H353" i="17"/>
  <c r="M221" i="17"/>
  <c r="P201" i="17"/>
  <c r="H221" i="17"/>
  <c r="O291" i="17"/>
  <c r="D221" i="17"/>
  <c r="K261" i="17"/>
  <c r="K291" i="17"/>
  <c r="P160" i="17"/>
  <c r="M161" i="17"/>
  <c r="E161" i="17"/>
  <c r="D277" i="17"/>
  <c r="I94" i="17"/>
  <c r="T244" i="17"/>
  <c r="E101" i="17"/>
  <c r="S234" i="17"/>
  <c r="Q82" i="17"/>
  <c r="W24" i="17"/>
  <c r="U41" i="17"/>
  <c r="N324" i="17"/>
  <c r="G234" i="17"/>
  <c r="X23" i="17"/>
  <c r="X20" i="17"/>
  <c r="J290" i="17"/>
  <c r="W232" i="17"/>
  <c r="I229" i="17"/>
  <c r="P325" i="17"/>
  <c r="D350" i="17"/>
  <c r="I220" i="17"/>
  <c r="P217" i="17"/>
  <c r="N221" i="17"/>
  <c r="O274" i="17"/>
  <c r="J185" i="17"/>
  <c r="J182" i="17"/>
  <c r="J174" i="17"/>
  <c r="E191" i="17"/>
  <c r="L324" i="17"/>
  <c r="I154" i="17"/>
  <c r="G274" i="17"/>
  <c r="P144" i="17"/>
  <c r="N161" i="17"/>
  <c r="N294" i="17"/>
  <c r="I141" i="17"/>
  <c r="G161" i="17"/>
  <c r="I130" i="17"/>
  <c r="I67" i="17"/>
  <c r="H71" i="17"/>
  <c r="D307" i="17"/>
  <c r="P64" i="17"/>
  <c r="N244" i="17"/>
  <c r="I204" i="17"/>
  <c r="L221" i="17"/>
  <c r="H131" i="17"/>
  <c r="D131" i="17"/>
  <c r="M101" i="17"/>
  <c r="P84" i="17"/>
  <c r="P67" i="17"/>
  <c r="M71" i="17"/>
  <c r="S41" i="17"/>
  <c r="L334" i="17"/>
  <c r="I217" i="17"/>
  <c r="J180" i="17"/>
  <c r="S161" i="17"/>
  <c r="H261" i="17"/>
  <c r="H161" i="17"/>
  <c r="G304" i="17"/>
  <c r="X87" i="17"/>
  <c r="H191" i="17"/>
  <c r="D191" i="17"/>
  <c r="W160" i="17"/>
  <c r="I157" i="17"/>
  <c r="V161" i="17"/>
  <c r="R161" i="17"/>
  <c r="I124" i="17"/>
  <c r="I111" i="17"/>
  <c r="D71" i="17"/>
  <c r="I21" i="17"/>
  <c r="F41" i="17"/>
  <c r="I184" i="17"/>
  <c r="I171" i="17"/>
  <c r="U161" i="17"/>
  <c r="P157" i="17"/>
  <c r="F161" i="17"/>
  <c r="I144" i="17"/>
  <c r="O161" i="17"/>
  <c r="K161" i="17"/>
  <c r="G131" i="17"/>
  <c r="G101" i="17"/>
  <c r="P21" i="17"/>
  <c r="N41" i="17"/>
  <c r="W97" i="17"/>
  <c r="P94" i="17"/>
  <c r="W84" i="17"/>
  <c r="U101" i="17"/>
  <c r="I81" i="17"/>
  <c r="F101" i="17"/>
  <c r="O71" i="17"/>
  <c r="K71" i="17"/>
  <c r="F71" i="17"/>
  <c r="I51" i="17"/>
  <c r="P37" i="17"/>
  <c r="W100" i="17"/>
  <c r="P81" i="17"/>
  <c r="N101" i="17"/>
  <c r="I64" i="17"/>
  <c r="N71" i="17"/>
  <c r="M41" i="17"/>
  <c r="P24" i="17"/>
  <c r="E41" i="17"/>
  <c r="V41" i="17"/>
  <c r="R41" i="17"/>
  <c r="E370" i="17" l="1"/>
  <c r="P247" i="17"/>
  <c r="I231" i="17"/>
  <c r="J231" i="17" s="1"/>
  <c r="H354" i="17"/>
  <c r="I307" i="17"/>
  <c r="I294" i="17"/>
  <c r="M251" i="17"/>
  <c r="L281" i="17"/>
  <c r="O281" i="17"/>
  <c r="F367" i="17"/>
  <c r="E364" i="17"/>
  <c r="W247" i="17"/>
  <c r="X247" i="17" s="1"/>
  <c r="U311" i="17"/>
  <c r="L251" i="17"/>
  <c r="E311" i="17"/>
  <c r="W294" i="17"/>
  <c r="X294" i="17" s="1"/>
  <c r="P261" i="17"/>
  <c r="J54" i="17"/>
  <c r="W231" i="17"/>
  <c r="X231" i="17" s="1"/>
  <c r="J187" i="17"/>
  <c r="F341" i="17"/>
  <c r="D364" i="17"/>
  <c r="W161" i="17"/>
  <c r="E351" i="17"/>
  <c r="I244" i="17"/>
  <c r="X141" i="17"/>
  <c r="G367" i="17"/>
  <c r="I367" i="17" s="1"/>
  <c r="F354" i="17"/>
  <c r="K251" i="17"/>
  <c r="X34" i="17"/>
  <c r="D367" i="17"/>
  <c r="W291" i="17"/>
  <c r="P234" i="17"/>
  <c r="Q234" i="17" s="1"/>
  <c r="W307" i="17"/>
  <c r="I321" i="17"/>
  <c r="J321" i="17" s="1"/>
  <c r="H341" i="17"/>
  <c r="E341" i="17"/>
  <c r="D251" i="17"/>
  <c r="V311" i="17"/>
  <c r="M281" i="17"/>
  <c r="I334" i="17"/>
  <c r="R251" i="17"/>
  <c r="W304" i="17"/>
  <c r="Q70" i="17"/>
  <c r="J97" i="17"/>
  <c r="J214" i="17"/>
  <c r="X289" i="17"/>
  <c r="J37" i="17"/>
  <c r="J296" i="17"/>
  <c r="X37" i="17"/>
  <c r="J40" i="17"/>
  <c r="J269" i="17"/>
  <c r="G341" i="17"/>
  <c r="I337" i="17"/>
  <c r="H370" i="17"/>
  <c r="Q326" i="17"/>
  <c r="P321" i="17"/>
  <c r="X239" i="17"/>
  <c r="J262" i="17"/>
  <c r="J336" i="17"/>
  <c r="X290" i="17"/>
  <c r="J340" i="17"/>
  <c r="I221" i="17"/>
  <c r="J221" i="17" s="1"/>
  <c r="Q51" i="17"/>
  <c r="H367" i="17"/>
  <c r="F281" i="17"/>
  <c r="P294" i="17"/>
  <c r="Q294" i="17" s="1"/>
  <c r="Q310" i="17"/>
  <c r="Q100" i="17"/>
  <c r="J70" i="17"/>
  <c r="Q220" i="17"/>
  <c r="X242" i="17"/>
  <c r="D370" i="17"/>
  <c r="X233" i="17"/>
  <c r="J84" i="17"/>
  <c r="I291" i="17"/>
  <c r="X305" i="17"/>
  <c r="F251" i="17"/>
  <c r="Q309" i="17"/>
  <c r="Q289" i="17"/>
  <c r="Q249" i="17"/>
  <c r="W41" i="17"/>
  <c r="X309" i="17"/>
  <c r="P250" i="17"/>
  <c r="Q250" i="17" s="1"/>
  <c r="M311" i="17"/>
  <c r="X296" i="17"/>
  <c r="F311" i="17"/>
  <c r="I247" i="17"/>
  <c r="J247" i="17" s="1"/>
  <c r="J127" i="17"/>
  <c r="Q54" i="17"/>
  <c r="Q214" i="17"/>
  <c r="Q322" i="17"/>
  <c r="E367" i="17"/>
  <c r="W310" i="17"/>
  <c r="X157" i="17"/>
  <c r="P340" i="17"/>
  <c r="M341" i="17"/>
  <c r="P307" i="17"/>
  <c r="Q260" i="17"/>
  <c r="Q301" i="17"/>
  <c r="Q328" i="17"/>
  <c r="I324" i="17"/>
  <c r="Q302" i="17"/>
  <c r="Q278" i="17"/>
  <c r="E251" i="17"/>
  <c r="H311" i="17"/>
  <c r="I310" i="17"/>
  <c r="J244" i="17"/>
  <c r="F351" i="17"/>
  <c r="U251" i="17"/>
  <c r="O251" i="17"/>
  <c r="Q34" i="17"/>
  <c r="Q204" i="17"/>
  <c r="X94" i="17"/>
  <c r="J34" i="17"/>
  <c r="X40" i="17"/>
  <c r="Q97" i="17"/>
  <c r="J160" i="17"/>
  <c r="K341" i="17"/>
  <c r="X154" i="17"/>
  <c r="I250" i="17"/>
  <c r="J24" i="17"/>
  <c r="Q154" i="17"/>
  <c r="O341" i="17"/>
  <c r="Q242" i="17"/>
  <c r="J306" i="17"/>
  <c r="J239" i="17"/>
  <c r="J238" i="17"/>
  <c r="P277" i="17"/>
  <c r="Q81" i="17"/>
  <c r="P101" i="17"/>
  <c r="X97" i="17"/>
  <c r="J111" i="17"/>
  <c r="I131" i="17"/>
  <c r="X161" i="17"/>
  <c r="P334" i="17"/>
  <c r="J154" i="17"/>
  <c r="I352" i="17"/>
  <c r="P231" i="17"/>
  <c r="N251" i="17"/>
  <c r="G351" i="17"/>
  <c r="I264" i="17"/>
  <c r="E281" i="17"/>
  <c r="X240" i="17"/>
  <c r="Q245" i="17"/>
  <c r="J245" i="17"/>
  <c r="X308" i="17"/>
  <c r="J270" i="17"/>
  <c r="X245" i="17"/>
  <c r="Q230" i="17"/>
  <c r="Q306" i="17"/>
  <c r="Q332" i="17"/>
  <c r="Q267" i="17"/>
  <c r="Q273" i="17"/>
  <c r="Q299" i="17"/>
  <c r="Q233" i="17"/>
  <c r="J266" i="17"/>
  <c r="J272" i="17"/>
  <c r="J268" i="17"/>
  <c r="J277" i="17"/>
  <c r="I366" i="17"/>
  <c r="Q236" i="17"/>
  <c r="J322" i="17"/>
  <c r="J309" i="17"/>
  <c r="J328" i="17"/>
  <c r="Q266" i="17"/>
  <c r="I368" i="17"/>
  <c r="Q259" i="17"/>
  <c r="J241" i="17"/>
  <c r="I369" i="17"/>
  <c r="X100" i="17"/>
  <c r="Q157" i="17"/>
  <c r="J124" i="17"/>
  <c r="X160" i="17"/>
  <c r="H281" i="17"/>
  <c r="J204" i="17"/>
  <c r="P244" i="17"/>
  <c r="G364" i="17"/>
  <c r="J141" i="17"/>
  <c r="I161" i="17"/>
  <c r="Q144" i="17"/>
  <c r="P161" i="17"/>
  <c r="P324" i="17"/>
  <c r="L341" i="17"/>
  <c r="J220" i="17"/>
  <c r="X232" i="17"/>
  <c r="W234" i="17"/>
  <c r="S251" i="17"/>
  <c r="E354" i="17"/>
  <c r="J94" i="17"/>
  <c r="D351" i="17"/>
  <c r="K281" i="17"/>
  <c r="O311" i="17"/>
  <c r="P221" i="17"/>
  <c r="Q201" i="17"/>
  <c r="J232" i="17"/>
  <c r="V251" i="17"/>
  <c r="H351" i="17"/>
  <c r="I350" i="17"/>
  <c r="N281" i="17"/>
  <c r="P264" i="17"/>
  <c r="X292" i="17"/>
  <c r="X246" i="17"/>
  <c r="J276" i="17"/>
  <c r="J273" i="17"/>
  <c r="J235" i="17"/>
  <c r="Q247" i="17"/>
  <c r="J293" i="17"/>
  <c r="J301" i="17"/>
  <c r="J298" i="17"/>
  <c r="Q239" i="17"/>
  <c r="J279" i="17"/>
  <c r="J327" i="17"/>
  <c r="Q272" i="17"/>
  <c r="I362" i="17"/>
  <c r="Q292" i="17"/>
  <c r="Q268" i="17"/>
  <c r="I359" i="17"/>
  <c r="Q241" i="17"/>
  <c r="I360" i="17"/>
  <c r="I261" i="17"/>
  <c r="I101" i="17"/>
  <c r="J81" i="17"/>
  <c r="J184" i="17"/>
  <c r="J157" i="17"/>
  <c r="J217" i="17"/>
  <c r="Q84" i="17"/>
  <c r="Q64" i="17"/>
  <c r="J67" i="17"/>
  <c r="J64" i="17"/>
  <c r="Q37" i="17"/>
  <c r="X84" i="17"/>
  <c r="Q21" i="17"/>
  <c r="P41" i="17"/>
  <c r="I41" i="17"/>
  <c r="J21" i="17"/>
  <c r="D311" i="17"/>
  <c r="G281" i="17"/>
  <c r="I274" i="17"/>
  <c r="J229" i="17"/>
  <c r="G354" i="17"/>
  <c r="I234" i="17"/>
  <c r="G251" i="17"/>
  <c r="X24" i="17"/>
  <c r="Q160" i="17"/>
  <c r="P71" i="17"/>
  <c r="D341" i="17"/>
  <c r="Q319" i="17"/>
  <c r="P304" i="17"/>
  <c r="L311" i="17"/>
  <c r="I363" i="17"/>
  <c r="X298" i="17"/>
  <c r="X303" i="17"/>
  <c r="Q296" i="17"/>
  <c r="J275" i="17"/>
  <c r="J307" i="17"/>
  <c r="J302" i="17"/>
  <c r="Q333" i="17"/>
  <c r="J267" i="17"/>
  <c r="J249" i="17"/>
  <c r="I355" i="17"/>
  <c r="J326" i="17"/>
  <c r="Q246" i="17"/>
  <c r="J325" i="17"/>
  <c r="I365" i="17"/>
  <c r="J246" i="17"/>
  <c r="J330" i="17"/>
  <c r="Q300" i="17"/>
  <c r="X243" i="17"/>
  <c r="X299" i="17"/>
  <c r="Q335" i="17"/>
  <c r="Q280" i="17"/>
  <c r="Q24" i="17"/>
  <c r="J51" i="17"/>
  <c r="I71" i="17"/>
  <c r="Q94" i="17"/>
  <c r="J144" i="17"/>
  <c r="J171" i="17"/>
  <c r="I191" i="17"/>
  <c r="I304" i="17"/>
  <c r="G311" i="17"/>
  <c r="Q67" i="17"/>
  <c r="J130" i="17"/>
  <c r="N311" i="17"/>
  <c r="P274" i="17"/>
  <c r="P281" i="17" s="1"/>
  <c r="H364" i="17"/>
  <c r="Q217" i="17"/>
  <c r="Q325" i="17"/>
  <c r="N341" i="17"/>
  <c r="F364" i="17"/>
  <c r="W244" i="17"/>
  <c r="T251" i="17"/>
  <c r="K311" i="17"/>
  <c r="X81" i="17"/>
  <c r="W101" i="17"/>
  <c r="P337" i="17"/>
  <c r="X236" i="17"/>
  <c r="Q237" i="17"/>
  <c r="P291" i="17"/>
  <c r="Q261" i="17"/>
  <c r="X307" i="17"/>
  <c r="Q339" i="17"/>
  <c r="J237" i="17"/>
  <c r="Q331" i="17"/>
  <c r="J248" i="17"/>
  <c r="J295" i="17"/>
  <c r="D281" i="17"/>
  <c r="I353" i="17"/>
  <c r="J310" i="17"/>
  <c r="I357" i="17"/>
  <c r="I358" i="17"/>
  <c r="J294" i="17"/>
  <c r="J320" i="17"/>
  <c r="I356" i="17"/>
  <c r="J335" i="17"/>
  <c r="Q262" i="17"/>
  <c r="I349" i="17"/>
  <c r="I361" i="17"/>
  <c r="Q240" i="17"/>
  <c r="Q293" i="17"/>
  <c r="Q308" i="17"/>
  <c r="I311" i="17" l="1"/>
  <c r="J311" i="17" s="1"/>
  <c r="E371" i="17"/>
  <c r="W311" i="17"/>
  <c r="X311" i="17" s="1"/>
  <c r="X291" i="17"/>
  <c r="I351" i="17"/>
  <c r="J334" i="17"/>
  <c r="W251" i="17"/>
  <c r="X304" i="17"/>
  <c r="J324" i="17"/>
  <c r="I341" i="17"/>
  <c r="X41" i="17"/>
  <c r="Q277" i="17"/>
  <c r="J250" i="17"/>
  <c r="X310" i="17"/>
  <c r="Q321" i="17"/>
  <c r="I370" i="17"/>
  <c r="J370" i="17" s="1"/>
  <c r="Q307" i="17"/>
  <c r="Q340" i="17"/>
  <c r="J291" i="17"/>
  <c r="J337" i="17"/>
  <c r="Q281" i="17"/>
  <c r="Q291" i="17"/>
  <c r="P311" i="17"/>
  <c r="X101" i="17"/>
  <c r="Q304" i="17"/>
  <c r="J234" i="17"/>
  <c r="Q41" i="17"/>
  <c r="J359" i="17"/>
  <c r="J351" i="17"/>
  <c r="Q161" i="17"/>
  <c r="J161" i="17"/>
  <c r="Q231" i="17"/>
  <c r="P251" i="17"/>
  <c r="J352" i="17"/>
  <c r="J358" i="17"/>
  <c r="X244" i="17"/>
  <c r="J191" i="17"/>
  <c r="J341" i="17"/>
  <c r="J101" i="17"/>
  <c r="J360" i="17"/>
  <c r="X234" i="17"/>
  <c r="J366" i="17"/>
  <c r="J264" i="17"/>
  <c r="J131" i="17"/>
  <c r="Q101" i="17"/>
  <c r="J361" i="17"/>
  <c r="J349" i="17"/>
  <c r="J353" i="17"/>
  <c r="J304" i="17"/>
  <c r="J365" i="17"/>
  <c r="J363" i="17"/>
  <c r="Q71" i="17"/>
  <c r="J41" i="17"/>
  <c r="J261" i="17"/>
  <c r="I281" i="17"/>
  <c r="Q264" i="17"/>
  <c r="H371" i="17"/>
  <c r="Q221" i="17"/>
  <c r="G371" i="17"/>
  <c r="Q334" i="17"/>
  <c r="J367" i="17"/>
  <c r="J356" i="17"/>
  <c r="J357" i="17"/>
  <c r="Q337" i="17"/>
  <c r="I364" i="17"/>
  <c r="Q274" i="17"/>
  <c r="J71" i="17"/>
  <c r="J355" i="17"/>
  <c r="I251" i="17"/>
  <c r="J274" i="17"/>
  <c r="J362" i="17"/>
  <c r="J350" i="17"/>
  <c r="D371" i="17"/>
  <c r="I354" i="17"/>
  <c r="Q324" i="17"/>
  <c r="P341" i="17"/>
  <c r="Q244" i="17"/>
  <c r="J369" i="17"/>
  <c r="J368" i="17"/>
  <c r="F371" i="17"/>
  <c r="X251" i="17" l="1"/>
  <c r="J354" i="17"/>
  <c r="Q251" i="17"/>
  <c r="J364" i="17"/>
  <c r="I371" i="17"/>
  <c r="Q341" i="17"/>
  <c r="J251" i="17"/>
  <c r="J281" i="17"/>
  <c r="Q311" i="17"/>
  <c r="J371" i="17" l="1"/>
</calcChain>
</file>

<file path=xl/sharedStrings.xml><?xml version="1.0" encoding="utf-8"?>
<sst xmlns="http://schemas.openxmlformats.org/spreadsheetml/2006/main" count="536" uniqueCount="67">
  <si>
    <t>（単位：台、％）</t>
    <rPh sb="1" eb="3">
      <t>タンイ</t>
    </rPh>
    <rPh sb="4" eb="5">
      <t>ダイ</t>
    </rPh>
    <phoneticPr fontId="7"/>
  </si>
  <si>
    <t>調査方向</t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</si>
  <si>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</si>
  <si>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</si>
  <si>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</si>
  <si>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</si>
  <si>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</si>
  <si>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バス</t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</si>
  <si>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</si>
  <si>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</si>
  <si>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</si>
  <si>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</si>
  <si>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</si>
  <si>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②　→　①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</si>
  <si>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</si>
  <si>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</si>
  <si>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</si>
  <si>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</si>
  <si>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</si>
  <si>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</si>
  <si>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</si>
  <si>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１２時間計</t>
    <phoneticPr fontId="7"/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</si>
  <si>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</si>
  <si>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</si>
  <si>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</si>
  <si>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</si>
  <si>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</si>
  <si>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</si>
  <si>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</si>
  <si>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</si>
  <si>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</si>
  <si>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～</t>
    <phoneticPr fontId="7"/>
  </si>
  <si>
    <t>１時間計</t>
    <phoneticPr fontId="7"/>
  </si>
  <si>
    <t>①　→　⑤</t>
    <phoneticPr fontId="7"/>
  </si>
  <si>
    <t>流　出　⑤</t>
    <rPh sb="0" eb="1">
      <t>リュウ</t>
    </rPh>
    <phoneticPr fontId="7"/>
  </si>
  <si>
    <t>流　入　⑤</t>
    <rPh sb="0" eb="1">
      <t>リュウ</t>
    </rPh>
    <rPh sb="2" eb="3">
      <t>イリ</t>
    </rPh>
    <phoneticPr fontId="7"/>
  </si>
  <si>
    <t>⑤　→　②</t>
  </si>
  <si>
    <t>③　→　⑤</t>
  </si>
  <si>
    <t>１２時間計</t>
    <phoneticPr fontId="7"/>
  </si>
  <si>
    <t>１時間計</t>
    <phoneticPr fontId="7"/>
  </si>
  <si>
    <t>～</t>
    <phoneticPr fontId="7"/>
  </si>
  <si>
    <t>～</t>
    <phoneticPr fontId="7"/>
  </si>
  <si>
    <t>１時間計</t>
    <phoneticPr fontId="7"/>
  </si>
  <si>
    <t>～</t>
    <phoneticPr fontId="7"/>
  </si>
  <si>
    <t>１時間計</t>
    <phoneticPr fontId="7"/>
  </si>
  <si>
    <t>～</t>
    <phoneticPr fontId="7"/>
  </si>
  <si>
    <t>～</t>
    <phoneticPr fontId="7"/>
  </si>
  <si>
    <t>～</t>
    <phoneticPr fontId="7"/>
  </si>
  <si>
    <t>１時間計</t>
    <phoneticPr fontId="7"/>
  </si>
  <si>
    <t>バス</t>
    <phoneticPr fontId="7"/>
  </si>
  <si>
    <t>１２時間計</t>
    <phoneticPr fontId="7"/>
  </si>
  <si>
    <t>１時間計</t>
    <phoneticPr fontId="7"/>
  </si>
  <si>
    <t>～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</si>
  <si>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</si>
  <si>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</si>
  <si>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</si>
  <si>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</si>
  <si>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</si>
  <si>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</si>
  <si>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</si>
  <si>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</si>
  <si>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④　→　⑤</t>
  </si>
  <si>
    <t>⑤　→　④</t>
  </si>
  <si>
    <t>交差点方向別交通量　集計表</t>
    <phoneticPr fontId="7"/>
  </si>
  <si>
    <t>地点：太-10　　宮沢橋交差点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</si>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</sst>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54">
    <xf numFmtId="0" fontId="0" fillId="0" borderId="0" xfId="0"/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8" fillId="0" borderId="0" xfId="41" applyNumberFormat="1" applyFont="1" applyFill="1" applyAlignment="1">
      <alignment vertical="center"/>
    </xf>
    <xf numFmtId="3" fontId="10" fillId="0" borderId="0" xfId="41" applyNumberFormat="1" applyFont="1" applyFill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0" fontId="2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0" fontId="9" fillId="0" borderId="16" xfId="41" applyNumberFormat="1" applyFont="1" applyFill="1" applyBorder="1" applyAlignment="1">
      <alignment horizontal="right" vertical="center"/>
    </xf>
    <xf numFmtId="20" fontId="27" fillId="0" borderId="84" xfId="41" applyNumberFormat="1" applyFont="1" applyFill="1" applyBorder="1" applyAlignment="1">
      <alignment vertical="center"/>
    </xf>
    <xf numFmtId="20" fontId="27" fillId="0" borderId="86" xfId="41" applyNumberFormat="1" applyFont="1" applyFill="1" applyBorder="1" applyAlignment="1">
      <alignment vertical="center"/>
    </xf>
    <xf numFmtId="20" fontId="27" fillId="0" borderId="11" xfId="41" applyNumberFormat="1" applyFont="1" applyFill="1" applyBorder="1" applyAlignment="1">
      <alignment vertical="center"/>
    </xf>
    <xf numFmtId="20" fontId="27" fillId="0" borderId="88" xfId="41" applyNumberFormat="1" applyFont="1" applyFill="1" applyBorder="1" applyAlignment="1">
      <alignment vertical="center"/>
    </xf>
    <xf numFmtId="20" fontId="27" fillId="0" borderId="90" xfId="41" applyNumberFormat="1" applyFont="1" applyFill="1" applyBorder="1" applyAlignment="1">
      <alignment vertical="center"/>
    </xf>
    <xf numFmtId="20" fontId="27" fillId="0" borderId="92" xfId="41" applyNumberFormat="1" applyFont="1" applyFill="1" applyBorder="1" applyAlignment="1">
      <alignment vertical="center"/>
    </xf>
    <xf numFmtId="20" fontId="27" fillId="0" borderId="94" xfId="41" applyNumberFormat="1" applyFont="1" applyFill="1" applyBorder="1" applyAlignment="1">
      <alignment vertical="center"/>
    </xf>
    <xf numFmtId="20" fontId="27" fillId="0" borderId="96" xfId="41" applyNumberFormat="1" applyFont="1" applyFill="1" applyBorder="1" applyAlignment="1">
      <alignment vertical="center"/>
    </xf>
    <xf numFmtId="20" fontId="27" fillId="0" borderId="98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vertical="center"/>
    </xf>
    <xf numFmtId="0" fontId="5" fillId="0" borderId="11" xfId="4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3" fontId="10" fillId="0" borderId="82" xfId="41" applyNumberFormat="1" applyFont="1" applyFill="1" applyBorder="1" applyAlignment="1">
      <alignment vertical="center"/>
    </xf>
    <xf numFmtId="3" fontId="9" fillId="0" borderId="15" xfId="41" applyNumberFormat="1" applyFont="1" applyFill="1" applyBorder="1" applyAlignment="1">
      <alignment horizontal="center" vertical="center" wrapText="1"/>
    </xf>
    <xf numFmtId="3" fontId="9" fillId="0" borderId="18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80836" name="Picture 96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X372"/>
  <sheetViews>
    <sheetView tabSelected="1" view="pageBreakPreview" zoomScaleNormal="85" zoomScaleSheetLayoutView="100" workbookViewId="0"/>
  </sheetViews>
  <sheetFormatPr defaultColWidth="8" defaultRowHeight="12"/>
  <cols>
    <col min="1" max="1" width="4.375" style="72" customWidth="1"/>
    <col min="2" max="2" width="2" style="72" customWidth="1"/>
    <col min="3" max="3" width="4.375" style="72" customWidth="1"/>
    <col min="4" max="24" width="5.875" style="72" customWidth="1"/>
    <col min="25" max="16384" width="8" style="72"/>
  </cols>
  <sheetData>
    <row r="1" spans="1:24" s="1" customFormat="1" ht="21">
      <c r="A1" s="85" t="s">
        <v>63</v>
      </c>
      <c r="B1" s="83"/>
      <c r="C1" s="83"/>
      <c r="K1" s="86"/>
      <c r="X1" s="84"/>
    </row>
    <row r="2" spans="1:24" s="1" customFormat="1" ht="18.95" customHeight="1">
      <c r="A2" s="85" t="s">
        <v>64</v>
      </c>
    </row>
    <row r="3" spans="1:24" s="1" customFormat="1" ht="18.95" customHeight="1">
      <c r="A3" s="87" t="s">
        <v>65</v>
      </c>
    </row>
    <row r="4" spans="1:24" s="1" customFormat="1" ht="18.95" customHeight="1">
      <c r="A4" s="87" t="s">
        <v>66</v>
      </c>
    </row>
    <row r="5" spans="1:24" s="1" customFormat="1" ht="27" customHeight="1">
      <c r="A5" s="87"/>
    </row>
    <row r="6" spans="1:24" s="1" customFormat="1" ht="27" customHeight="1">
      <c r="A6" s="87"/>
    </row>
    <row r="7" spans="1:24" s="1" customFormat="1" ht="27" customHeight="1">
      <c r="A7" s="87"/>
    </row>
    <row r="8" spans="1:24" s="1" customFormat="1" ht="27" customHeight="1">
      <c r="A8" s="87"/>
    </row>
    <row r="9" spans="1:24" s="1" customFormat="1" ht="27" customHeight="1">
      <c r="A9" s="87"/>
    </row>
    <row r="10" spans="1:24" s="1" customFormat="1" ht="27" customHeight="1">
      <c r="A10" s="87"/>
    </row>
    <row r="11" spans="1:24" s="1" customFormat="1" ht="27" customHeight="1">
      <c r="A11" s="87"/>
    </row>
    <row r="12" spans="1:24" s="1" customFormat="1" ht="27" customHeight="1">
      <c r="A12" s="87"/>
    </row>
    <row r="13" spans="1:24" s="1" customFormat="1" ht="27" customHeight="1">
      <c r="A13" s="87"/>
    </row>
    <row r="14" spans="1:24" s="1" customFormat="1" ht="27" customHeight="1">
      <c r="A14" s="87"/>
    </row>
    <row r="15" spans="1:24" s="1" customFormat="1" ht="15" customHeight="1">
      <c r="X15" s="73" t="s">
        <v>0</v>
      </c>
    </row>
    <row r="16" spans="1:24" s="79" customFormat="1" ht="14.1" customHeight="1">
      <c r="A16" s="88" t="s">
        <v>1</v>
      </c>
      <c r="B16" s="75"/>
      <c r="C16" s="89"/>
      <c r="D16" s="74"/>
      <c r="E16" s="75" t="s">
        <v>11</v>
      </c>
      <c r="F16" s="75"/>
      <c r="G16" s="75"/>
      <c r="H16" s="75"/>
      <c r="I16" s="75"/>
      <c r="J16" s="76"/>
      <c r="K16" s="77"/>
      <c r="L16" s="75" t="s">
        <v>12</v>
      </c>
      <c r="M16" s="75"/>
      <c r="N16" s="75"/>
      <c r="O16" s="75"/>
      <c r="P16" s="75"/>
      <c r="Q16" s="76"/>
      <c r="R16" s="74"/>
      <c r="S16" s="75" t="s">
        <v>33</v>
      </c>
      <c r="T16" s="75"/>
      <c r="U16" s="75"/>
      <c r="V16" s="75"/>
      <c r="W16" s="75"/>
      <c r="X16" s="78"/>
    </row>
    <row r="17" spans="1:24" s="80" customFormat="1" ht="15" customHeight="1">
      <c r="A17" s="90"/>
      <c r="B17" s="91"/>
      <c r="C17" s="92" t="s">
        <v>2</v>
      </c>
      <c r="D17" s="148" t="s">
        <v>3</v>
      </c>
      <c r="E17" s="146" t="s">
        <v>4</v>
      </c>
      <c r="F17" s="148" t="s">
        <v>5</v>
      </c>
      <c r="G17" s="146" t="s">
        <v>6</v>
      </c>
      <c r="H17" s="148" t="s">
        <v>7</v>
      </c>
      <c r="I17" s="144" t="s">
        <v>8</v>
      </c>
      <c r="J17" s="152" t="s">
        <v>9</v>
      </c>
      <c r="K17" s="148" t="s">
        <v>3</v>
      </c>
      <c r="L17" s="146" t="s">
        <v>4</v>
      </c>
      <c r="M17" s="148" t="s">
        <v>5</v>
      </c>
      <c r="N17" s="146" t="s">
        <v>6</v>
      </c>
      <c r="O17" s="148" t="s">
        <v>7</v>
      </c>
      <c r="P17" s="144" t="s">
        <v>8</v>
      </c>
      <c r="Q17" s="152" t="s">
        <v>9</v>
      </c>
      <c r="R17" s="148" t="s">
        <v>3</v>
      </c>
      <c r="S17" s="146" t="s">
        <v>4</v>
      </c>
      <c r="T17" s="148" t="s">
        <v>5</v>
      </c>
      <c r="U17" s="146" t="s">
        <v>6</v>
      </c>
      <c r="V17" s="148" t="s">
        <v>7</v>
      </c>
      <c r="W17" s="144" t="s">
        <v>8</v>
      </c>
      <c r="X17" s="144" t="s">
        <v>9</v>
      </c>
    </row>
    <row r="18" spans="1:24" s="80" customFormat="1" ht="15" customHeight="1">
      <c r="A18" s="93" t="s">
        <v>10</v>
      </c>
      <c r="B18" s="94"/>
      <c r="C18" s="95"/>
      <c r="D18" s="149"/>
      <c r="E18" s="147"/>
      <c r="F18" s="149"/>
      <c r="G18" s="147"/>
      <c r="H18" s="149"/>
      <c r="I18" s="145"/>
      <c r="J18" s="153"/>
      <c r="K18" s="149"/>
      <c r="L18" s="147"/>
      <c r="M18" s="149"/>
      <c r="N18" s="147"/>
      <c r="O18" s="149"/>
      <c r="P18" s="145"/>
      <c r="Q18" s="153"/>
      <c r="R18" s="149"/>
      <c r="S18" s="147"/>
      <c r="T18" s="149"/>
      <c r="U18" s="147"/>
      <c r="V18" s="149"/>
      <c r="W18" s="145"/>
      <c r="X18" s="145"/>
    </row>
    <row r="19" spans="1:24" s="80" customFormat="1" ht="15" customHeight="1">
      <c r="A19" s="96">
        <v>0.29166666666666669</v>
      </c>
      <c r="B19" s="97" t="s">
        <v>31</v>
      </c>
      <c r="C19" s="98">
        <v>0.3125</v>
      </c>
      <c r="D19" s="2">
        <v>0</v>
      </c>
      <c r="E19" s="2">
        <v>9</v>
      </c>
      <c r="F19" s="3">
        <v>80</v>
      </c>
      <c r="G19" s="2">
        <v>2</v>
      </c>
      <c r="H19" s="3">
        <v>0</v>
      </c>
      <c r="I19" s="4">
        <f t="shared" ref="I19:I40" si="0">SUM(E19:H19)</f>
        <v>91</v>
      </c>
      <c r="J19" s="5">
        <f t="shared" ref="J19:J41" si="1">IF(I19=0,0,((G19+H19)/I19*100))</f>
        <v>2.197802197802198</v>
      </c>
      <c r="K19" s="6">
        <v>0</v>
      </c>
      <c r="L19" s="3">
        <v>0</v>
      </c>
      <c r="M19" s="2">
        <v>3</v>
      </c>
      <c r="N19" s="2">
        <v>0</v>
      </c>
      <c r="O19" s="2">
        <v>0</v>
      </c>
      <c r="P19" s="4">
        <f t="shared" ref="P19:P40" si="2">SUM(L19:O19)</f>
        <v>3</v>
      </c>
      <c r="Q19" s="7">
        <f t="shared" ref="Q19:Q41" si="3">IF(P19=0,0,((N19+O19)/P19*100))</f>
        <v>0</v>
      </c>
      <c r="R19" s="2">
        <v>0</v>
      </c>
      <c r="S19" s="2">
        <v>3</v>
      </c>
      <c r="T19" s="3">
        <v>2</v>
      </c>
      <c r="U19" s="2">
        <v>0</v>
      </c>
      <c r="V19" s="3">
        <v>0</v>
      </c>
      <c r="W19" s="4">
        <f t="shared" ref="W19:W40" si="4">SUM(S19:V19)</f>
        <v>5</v>
      </c>
      <c r="X19" s="8">
        <f t="shared" ref="X19:X41" si="5">IF(W19=0,0,((U19+V19)/W19*100))</f>
        <v>0</v>
      </c>
    </row>
    <row r="20" spans="1:24" s="80" customFormat="1" ht="15" customHeight="1">
      <c r="A20" s="99">
        <v>0.3125</v>
      </c>
      <c r="B20" s="100" t="s">
        <v>31</v>
      </c>
      <c r="C20" s="101">
        <v>0.33333333333333331</v>
      </c>
      <c r="D20" s="9">
        <v>1</v>
      </c>
      <c r="E20" s="9">
        <v>11</v>
      </c>
      <c r="F20" s="10">
        <v>104</v>
      </c>
      <c r="G20" s="9">
        <v>0</v>
      </c>
      <c r="H20" s="10">
        <v>1</v>
      </c>
      <c r="I20" s="11">
        <f t="shared" si="0"/>
        <v>116</v>
      </c>
      <c r="J20" s="12">
        <f t="shared" si="1"/>
        <v>0.86206896551724133</v>
      </c>
      <c r="K20" s="13">
        <v>0</v>
      </c>
      <c r="L20" s="10">
        <v>0</v>
      </c>
      <c r="M20" s="9">
        <v>1</v>
      </c>
      <c r="N20" s="9">
        <v>0</v>
      </c>
      <c r="O20" s="9">
        <v>0</v>
      </c>
      <c r="P20" s="11">
        <f t="shared" si="2"/>
        <v>1</v>
      </c>
      <c r="Q20" s="14">
        <f t="shared" si="3"/>
        <v>0</v>
      </c>
      <c r="R20" s="9">
        <v>1</v>
      </c>
      <c r="S20" s="9">
        <v>1</v>
      </c>
      <c r="T20" s="10">
        <v>12</v>
      </c>
      <c r="U20" s="9">
        <v>0</v>
      </c>
      <c r="V20" s="10">
        <v>0</v>
      </c>
      <c r="W20" s="11">
        <f t="shared" si="4"/>
        <v>13</v>
      </c>
      <c r="X20" s="15">
        <f t="shared" si="5"/>
        <v>0</v>
      </c>
    </row>
    <row r="21" spans="1:24" s="80" customFormat="1" ht="15" customHeight="1">
      <c r="A21" s="102"/>
      <c r="B21" s="103" t="s">
        <v>32</v>
      </c>
      <c r="C21" s="104"/>
      <c r="D21" s="16">
        <f>SUM(D19:D20)</f>
        <v>1</v>
      </c>
      <c r="E21" s="16">
        <f>SUM(E19:E20)</f>
        <v>20</v>
      </c>
      <c r="F21" s="17">
        <f>SUM(F19:F20)</f>
        <v>184</v>
      </c>
      <c r="G21" s="16">
        <f>SUM(G19:G20)</f>
        <v>2</v>
      </c>
      <c r="H21" s="17">
        <f>SUM(H19:H20)</f>
        <v>1</v>
      </c>
      <c r="I21" s="18">
        <f t="shared" si="0"/>
        <v>207</v>
      </c>
      <c r="J21" s="19">
        <f t="shared" si="1"/>
        <v>1.4492753623188406</v>
      </c>
      <c r="K21" s="20">
        <f>SUM(K19:K20)</f>
        <v>0</v>
      </c>
      <c r="L21" s="17">
        <f>SUM(L19:L20)</f>
        <v>0</v>
      </c>
      <c r="M21" s="16">
        <f>SUM(M19:M20)</f>
        <v>4</v>
      </c>
      <c r="N21" s="16">
        <f>SUM(N19:N20)</f>
        <v>0</v>
      </c>
      <c r="O21" s="16">
        <f>SUM(O19:O20)</f>
        <v>0</v>
      </c>
      <c r="P21" s="18">
        <f t="shared" si="2"/>
        <v>4</v>
      </c>
      <c r="Q21" s="21">
        <f t="shared" si="3"/>
        <v>0</v>
      </c>
      <c r="R21" s="16">
        <f>SUM(R19:R20)</f>
        <v>1</v>
      </c>
      <c r="S21" s="16">
        <f>SUM(S19:S20)</f>
        <v>4</v>
      </c>
      <c r="T21" s="17">
        <f>SUM(T19:T20)</f>
        <v>14</v>
      </c>
      <c r="U21" s="16">
        <f>SUM(U19:U20)</f>
        <v>0</v>
      </c>
      <c r="V21" s="17">
        <f>SUM(V19:V20)</f>
        <v>0</v>
      </c>
      <c r="W21" s="18">
        <f t="shared" si="4"/>
        <v>18</v>
      </c>
      <c r="X21" s="22">
        <f t="shared" si="5"/>
        <v>0</v>
      </c>
    </row>
    <row r="22" spans="1:24" s="80" customFormat="1" ht="15" customHeight="1">
      <c r="A22" s="105">
        <v>0.33333333333333331</v>
      </c>
      <c r="B22" s="106" t="s">
        <v>31</v>
      </c>
      <c r="C22" s="107">
        <v>0.35416666666666669</v>
      </c>
      <c r="D22" s="23">
        <v>4</v>
      </c>
      <c r="E22" s="23">
        <v>19</v>
      </c>
      <c r="F22" s="24">
        <v>123</v>
      </c>
      <c r="G22" s="23">
        <v>2</v>
      </c>
      <c r="H22" s="24">
        <v>0</v>
      </c>
      <c r="I22" s="25">
        <f t="shared" si="0"/>
        <v>144</v>
      </c>
      <c r="J22" s="26">
        <f t="shared" si="1"/>
        <v>1.3888888888888888</v>
      </c>
      <c r="K22" s="27">
        <v>0</v>
      </c>
      <c r="L22" s="24">
        <v>0</v>
      </c>
      <c r="M22" s="23">
        <v>1</v>
      </c>
      <c r="N22" s="23">
        <v>0</v>
      </c>
      <c r="O22" s="23">
        <v>0</v>
      </c>
      <c r="P22" s="25">
        <f t="shared" si="2"/>
        <v>1</v>
      </c>
      <c r="Q22" s="28">
        <f t="shared" si="3"/>
        <v>0</v>
      </c>
      <c r="R22" s="23">
        <v>0</v>
      </c>
      <c r="S22" s="23">
        <v>3</v>
      </c>
      <c r="T22" s="24">
        <v>25</v>
      </c>
      <c r="U22" s="23">
        <v>1</v>
      </c>
      <c r="V22" s="24">
        <v>0</v>
      </c>
      <c r="W22" s="25">
        <f t="shared" si="4"/>
        <v>29</v>
      </c>
      <c r="X22" s="29">
        <f t="shared" si="5"/>
        <v>3.4482758620689653</v>
      </c>
    </row>
    <row r="23" spans="1:24" s="80" customFormat="1" ht="15" customHeight="1">
      <c r="A23" s="108">
        <v>0.35416666666666669</v>
      </c>
      <c r="B23" s="109" t="s">
        <v>31</v>
      </c>
      <c r="C23" s="110">
        <v>0.375</v>
      </c>
      <c r="D23" s="30">
        <v>2</v>
      </c>
      <c r="E23" s="30">
        <v>27</v>
      </c>
      <c r="F23" s="31">
        <v>116</v>
      </c>
      <c r="G23" s="30">
        <v>2</v>
      </c>
      <c r="H23" s="31">
        <v>0</v>
      </c>
      <c r="I23" s="32">
        <f t="shared" si="0"/>
        <v>145</v>
      </c>
      <c r="J23" s="33">
        <f t="shared" si="1"/>
        <v>1.3793103448275863</v>
      </c>
      <c r="K23" s="34">
        <v>0</v>
      </c>
      <c r="L23" s="31">
        <v>0</v>
      </c>
      <c r="M23" s="30">
        <v>1</v>
      </c>
      <c r="N23" s="30">
        <v>0</v>
      </c>
      <c r="O23" s="30">
        <v>0</v>
      </c>
      <c r="P23" s="32">
        <f t="shared" si="2"/>
        <v>1</v>
      </c>
      <c r="Q23" s="35">
        <f t="shared" si="3"/>
        <v>0</v>
      </c>
      <c r="R23" s="30">
        <v>0</v>
      </c>
      <c r="S23" s="30">
        <v>2</v>
      </c>
      <c r="T23" s="31">
        <v>16</v>
      </c>
      <c r="U23" s="30">
        <v>0</v>
      </c>
      <c r="V23" s="31">
        <v>1</v>
      </c>
      <c r="W23" s="32">
        <f t="shared" si="4"/>
        <v>19</v>
      </c>
      <c r="X23" s="36">
        <f t="shared" si="5"/>
        <v>5.2631578947368416</v>
      </c>
    </row>
    <row r="24" spans="1:24" s="80" customFormat="1" ht="15" customHeight="1">
      <c r="A24" s="102"/>
      <c r="B24" s="103" t="s">
        <v>32</v>
      </c>
      <c r="C24" s="104"/>
      <c r="D24" s="16">
        <f>SUM(D22:D23)</f>
        <v>6</v>
      </c>
      <c r="E24" s="16">
        <f>SUM(E22:E23)</f>
        <v>46</v>
      </c>
      <c r="F24" s="17">
        <f>SUM(F22:F23)</f>
        <v>239</v>
      </c>
      <c r="G24" s="16">
        <f>SUM(G22:G23)</f>
        <v>4</v>
      </c>
      <c r="H24" s="17">
        <f>SUM(H22:H23)</f>
        <v>0</v>
      </c>
      <c r="I24" s="18">
        <f t="shared" si="0"/>
        <v>289</v>
      </c>
      <c r="J24" s="19">
        <f t="shared" si="1"/>
        <v>1.3840830449826991</v>
      </c>
      <c r="K24" s="20">
        <f>SUM(K22:K23)</f>
        <v>0</v>
      </c>
      <c r="L24" s="17">
        <f>SUM(L22:L23)</f>
        <v>0</v>
      </c>
      <c r="M24" s="16">
        <f>SUM(M22:M23)</f>
        <v>2</v>
      </c>
      <c r="N24" s="16">
        <f>SUM(N22:N23)</f>
        <v>0</v>
      </c>
      <c r="O24" s="16">
        <f>SUM(O22:O23)</f>
        <v>0</v>
      </c>
      <c r="P24" s="18">
        <f t="shared" si="2"/>
        <v>2</v>
      </c>
      <c r="Q24" s="21">
        <f t="shared" si="3"/>
        <v>0</v>
      </c>
      <c r="R24" s="16">
        <f>SUM(R22:R23)</f>
        <v>0</v>
      </c>
      <c r="S24" s="16">
        <f>SUM(S22:S23)</f>
        <v>5</v>
      </c>
      <c r="T24" s="17">
        <f>SUM(T22:T23)</f>
        <v>41</v>
      </c>
      <c r="U24" s="16">
        <f>SUM(U22:U23)</f>
        <v>1</v>
      </c>
      <c r="V24" s="17">
        <f>SUM(V22:V23)</f>
        <v>1</v>
      </c>
      <c r="W24" s="18">
        <f t="shared" si="4"/>
        <v>48</v>
      </c>
      <c r="X24" s="22">
        <f t="shared" si="5"/>
        <v>4.1666666666666661</v>
      </c>
    </row>
    <row r="25" spans="1:24" s="80" customFormat="1" ht="15" customHeight="1">
      <c r="A25" s="111">
        <v>0.375</v>
      </c>
      <c r="B25" s="112" t="s">
        <v>31</v>
      </c>
      <c r="C25" s="113">
        <v>0.41666666666666669</v>
      </c>
      <c r="D25" s="37">
        <v>6</v>
      </c>
      <c r="E25" s="37">
        <v>57</v>
      </c>
      <c r="F25" s="38">
        <v>192</v>
      </c>
      <c r="G25" s="37">
        <v>12</v>
      </c>
      <c r="H25" s="38">
        <v>0</v>
      </c>
      <c r="I25" s="39">
        <f t="shared" si="0"/>
        <v>261</v>
      </c>
      <c r="J25" s="40">
        <f t="shared" si="1"/>
        <v>4.5977011494252871</v>
      </c>
      <c r="K25" s="41">
        <v>0</v>
      </c>
      <c r="L25" s="38">
        <v>0</v>
      </c>
      <c r="M25" s="37">
        <v>2</v>
      </c>
      <c r="N25" s="37">
        <v>0</v>
      </c>
      <c r="O25" s="37">
        <v>0</v>
      </c>
      <c r="P25" s="39">
        <f t="shared" si="2"/>
        <v>2</v>
      </c>
      <c r="Q25" s="42">
        <f t="shared" si="3"/>
        <v>0</v>
      </c>
      <c r="R25" s="37">
        <v>0</v>
      </c>
      <c r="S25" s="37">
        <v>3</v>
      </c>
      <c r="T25" s="38">
        <v>18</v>
      </c>
      <c r="U25" s="37">
        <v>1</v>
      </c>
      <c r="V25" s="38">
        <v>2</v>
      </c>
      <c r="W25" s="39">
        <f t="shared" si="4"/>
        <v>24</v>
      </c>
      <c r="X25" s="43">
        <f t="shared" si="5"/>
        <v>12.5</v>
      </c>
    </row>
    <row r="26" spans="1:24" s="80" customFormat="1" ht="15" customHeight="1">
      <c r="A26" s="114">
        <v>0.41666666666666669</v>
      </c>
      <c r="B26" s="115" t="s">
        <v>31</v>
      </c>
      <c r="C26" s="116">
        <v>0.45833333333333331</v>
      </c>
      <c r="D26" s="44">
        <v>5</v>
      </c>
      <c r="E26" s="44">
        <v>45</v>
      </c>
      <c r="F26" s="45">
        <v>169</v>
      </c>
      <c r="G26" s="44">
        <v>14</v>
      </c>
      <c r="H26" s="45">
        <v>0</v>
      </c>
      <c r="I26" s="46">
        <f t="shared" si="0"/>
        <v>228</v>
      </c>
      <c r="J26" s="47">
        <f t="shared" si="1"/>
        <v>6.140350877192982</v>
      </c>
      <c r="K26" s="48">
        <v>0</v>
      </c>
      <c r="L26" s="45">
        <v>0</v>
      </c>
      <c r="M26" s="44">
        <v>3</v>
      </c>
      <c r="N26" s="44">
        <v>0</v>
      </c>
      <c r="O26" s="44">
        <v>0</v>
      </c>
      <c r="P26" s="46">
        <f t="shared" si="2"/>
        <v>3</v>
      </c>
      <c r="Q26" s="49">
        <f t="shared" si="3"/>
        <v>0</v>
      </c>
      <c r="R26" s="44">
        <v>0</v>
      </c>
      <c r="S26" s="44">
        <v>8</v>
      </c>
      <c r="T26" s="45">
        <v>15</v>
      </c>
      <c r="U26" s="44">
        <v>0</v>
      </c>
      <c r="V26" s="45">
        <v>0</v>
      </c>
      <c r="W26" s="46">
        <f t="shared" si="4"/>
        <v>23</v>
      </c>
      <c r="X26" s="50">
        <f t="shared" si="5"/>
        <v>0</v>
      </c>
    </row>
    <row r="27" spans="1:24" s="80" customFormat="1" ht="15" customHeight="1">
      <c r="A27" s="114">
        <v>0.45833333333333331</v>
      </c>
      <c r="B27" s="115" t="s">
        <v>31</v>
      </c>
      <c r="C27" s="116">
        <v>0.5</v>
      </c>
      <c r="D27" s="44">
        <v>3</v>
      </c>
      <c r="E27" s="44">
        <v>35</v>
      </c>
      <c r="F27" s="45">
        <v>162</v>
      </c>
      <c r="G27" s="44">
        <v>4</v>
      </c>
      <c r="H27" s="45">
        <v>0</v>
      </c>
      <c r="I27" s="46">
        <f t="shared" si="0"/>
        <v>201</v>
      </c>
      <c r="J27" s="47">
        <f t="shared" si="1"/>
        <v>1.9900497512437811</v>
      </c>
      <c r="K27" s="48">
        <v>0</v>
      </c>
      <c r="L27" s="45">
        <v>2</v>
      </c>
      <c r="M27" s="44">
        <v>3</v>
      </c>
      <c r="N27" s="44">
        <v>0</v>
      </c>
      <c r="O27" s="44">
        <v>0</v>
      </c>
      <c r="P27" s="46">
        <f t="shared" si="2"/>
        <v>5</v>
      </c>
      <c r="Q27" s="49">
        <f t="shared" si="3"/>
        <v>0</v>
      </c>
      <c r="R27" s="44">
        <v>0</v>
      </c>
      <c r="S27" s="44">
        <v>6</v>
      </c>
      <c r="T27" s="45">
        <v>6</v>
      </c>
      <c r="U27" s="44">
        <v>0</v>
      </c>
      <c r="V27" s="45">
        <v>0</v>
      </c>
      <c r="W27" s="46">
        <f t="shared" si="4"/>
        <v>12</v>
      </c>
      <c r="X27" s="50">
        <f t="shared" si="5"/>
        <v>0</v>
      </c>
    </row>
    <row r="28" spans="1:24" s="80" customFormat="1" ht="15" customHeight="1">
      <c r="A28" s="114">
        <v>0.5</v>
      </c>
      <c r="B28" s="115" t="s">
        <v>31</v>
      </c>
      <c r="C28" s="116">
        <v>0.54166666666666663</v>
      </c>
      <c r="D28" s="44">
        <v>7</v>
      </c>
      <c r="E28" s="44">
        <v>17</v>
      </c>
      <c r="F28" s="45">
        <v>156</v>
      </c>
      <c r="G28" s="44">
        <v>1</v>
      </c>
      <c r="H28" s="45">
        <v>1</v>
      </c>
      <c r="I28" s="46">
        <f t="shared" si="0"/>
        <v>175</v>
      </c>
      <c r="J28" s="47">
        <f t="shared" si="1"/>
        <v>1.1428571428571428</v>
      </c>
      <c r="K28" s="48">
        <v>0</v>
      </c>
      <c r="L28" s="45">
        <v>0</v>
      </c>
      <c r="M28" s="44">
        <v>7</v>
      </c>
      <c r="N28" s="44">
        <v>0</v>
      </c>
      <c r="O28" s="44">
        <v>0</v>
      </c>
      <c r="P28" s="46">
        <f t="shared" si="2"/>
        <v>7</v>
      </c>
      <c r="Q28" s="49">
        <f t="shared" si="3"/>
        <v>0</v>
      </c>
      <c r="R28" s="44">
        <v>2</v>
      </c>
      <c r="S28" s="44">
        <v>5</v>
      </c>
      <c r="T28" s="45">
        <v>16</v>
      </c>
      <c r="U28" s="44">
        <v>0</v>
      </c>
      <c r="V28" s="45">
        <v>0</v>
      </c>
      <c r="W28" s="46">
        <f t="shared" si="4"/>
        <v>21</v>
      </c>
      <c r="X28" s="50">
        <f t="shared" si="5"/>
        <v>0</v>
      </c>
    </row>
    <row r="29" spans="1:24" s="80" customFormat="1" ht="15" customHeight="1">
      <c r="A29" s="114">
        <v>0.54166666666666663</v>
      </c>
      <c r="B29" s="115" t="s">
        <v>31</v>
      </c>
      <c r="C29" s="116">
        <v>0.58333333333333337</v>
      </c>
      <c r="D29" s="44">
        <v>7</v>
      </c>
      <c r="E29" s="44">
        <v>40</v>
      </c>
      <c r="F29" s="45">
        <v>177</v>
      </c>
      <c r="G29" s="44">
        <v>6</v>
      </c>
      <c r="H29" s="45">
        <v>0</v>
      </c>
      <c r="I29" s="46">
        <f t="shared" si="0"/>
        <v>223</v>
      </c>
      <c r="J29" s="47">
        <f t="shared" si="1"/>
        <v>2.6905829596412558</v>
      </c>
      <c r="K29" s="48">
        <v>0</v>
      </c>
      <c r="L29" s="45">
        <v>2</v>
      </c>
      <c r="M29" s="44">
        <v>1</v>
      </c>
      <c r="N29" s="44">
        <v>0</v>
      </c>
      <c r="O29" s="44">
        <v>0</v>
      </c>
      <c r="P29" s="46">
        <f t="shared" si="2"/>
        <v>3</v>
      </c>
      <c r="Q29" s="49">
        <f t="shared" si="3"/>
        <v>0</v>
      </c>
      <c r="R29" s="44">
        <v>1</v>
      </c>
      <c r="S29" s="44">
        <v>6</v>
      </c>
      <c r="T29" s="45">
        <v>16</v>
      </c>
      <c r="U29" s="44">
        <v>0</v>
      </c>
      <c r="V29" s="45">
        <v>0</v>
      </c>
      <c r="W29" s="46">
        <f t="shared" si="4"/>
        <v>22</v>
      </c>
      <c r="X29" s="50">
        <f t="shared" si="5"/>
        <v>0</v>
      </c>
    </row>
    <row r="30" spans="1:24" s="80" customFormat="1" ht="15" customHeight="1">
      <c r="A30" s="114">
        <v>0.58333333333333337</v>
      </c>
      <c r="B30" s="115" t="s">
        <v>31</v>
      </c>
      <c r="C30" s="116">
        <v>0.625</v>
      </c>
      <c r="D30" s="44">
        <v>2</v>
      </c>
      <c r="E30" s="44">
        <v>40</v>
      </c>
      <c r="F30" s="45">
        <v>188</v>
      </c>
      <c r="G30" s="44">
        <v>8</v>
      </c>
      <c r="H30" s="45">
        <v>4</v>
      </c>
      <c r="I30" s="46">
        <f t="shared" si="0"/>
        <v>240</v>
      </c>
      <c r="J30" s="47">
        <f t="shared" si="1"/>
        <v>5</v>
      </c>
      <c r="K30" s="48">
        <v>0</v>
      </c>
      <c r="L30" s="45">
        <v>0</v>
      </c>
      <c r="M30" s="44">
        <v>2</v>
      </c>
      <c r="N30" s="44">
        <v>0</v>
      </c>
      <c r="O30" s="44">
        <v>0</v>
      </c>
      <c r="P30" s="46">
        <f t="shared" si="2"/>
        <v>2</v>
      </c>
      <c r="Q30" s="49">
        <f t="shared" si="3"/>
        <v>0</v>
      </c>
      <c r="R30" s="44">
        <v>0</v>
      </c>
      <c r="S30" s="44">
        <v>6</v>
      </c>
      <c r="T30" s="45">
        <v>19</v>
      </c>
      <c r="U30" s="44">
        <v>0</v>
      </c>
      <c r="V30" s="45">
        <v>1</v>
      </c>
      <c r="W30" s="46">
        <f t="shared" si="4"/>
        <v>26</v>
      </c>
      <c r="X30" s="50">
        <f t="shared" si="5"/>
        <v>3.8461538461538463</v>
      </c>
    </row>
    <row r="31" spans="1:24" s="80" customFormat="1" ht="15" customHeight="1">
      <c r="A31" s="117">
        <v>0.625</v>
      </c>
      <c r="B31" s="118" t="s">
        <v>31</v>
      </c>
      <c r="C31" s="119">
        <v>0.66666666666666663</v>
      </c>
      <c r="D31" s="51">
        <v>3</v>
      </c>
      <c r="E31" s="51">
        <v>21</v>
      </c>
      <c r="F31" s="52">
        <v>195</v>
      </c>
      <c r="G31" s="51">
        <v>13</v>
      </c>
      <c r="H31" s="52">
        <v>0</v>
      </c>
      <c r="I31" s="53">
        <f t="shared" si="0"/>
        <v>229</v>
      </c>
      <c r="J31" s="54">
        <f t="shared" si="1"/>
        <v>5.6768558951965069</v>
      </c>
      <c r="K31" s="55">
        <v>0</v>
      </c>
      <c r="L31" s="52">
        <v>0</v>
      </c>
      <c r="M31" s="51">
        <v>2</v>
      </c>
      <c r="N31" s="51">
        <v>0</v>
      </c>
      <c r="O31" s="51">
        <v>0</v>
      </c>
      <c r="P31" s="53">
        <f t="shared" si="2"/>
        <v>2</v>
      </c>
      <c r="Q31" s="56">
        <f t="shared" si="3"/>
        <v>0</v>
      </c>
      <c r="R31" s="51">
        <v>0</v>
      </c>
      <c r="S31" s="51">
        <v>3</v>
      </c>
      <c r="T31" s="52">
        <v>18</v>
      </c>
      <c r="U31" s="51">
        <v>1</v>
      </c>
      <c r="V31" s="52">
        <v>1</v>
      </c>
      <c r="W31" s="53">
        <f t="shared" si="4"/>
        <v>23</v>
      </c>
      <c r="X31" s="57">
        <f t="shared" si="5"/>
        <v>8.695652173913043</v>
      </c>
    </row>
    <row r="32" spans="1:24" s="80" customFormat="1" ht="15" customHeight="1">
      <c r="A32" s="96">
        <v>0.66666666666666663</v>
      </c>
      <c r="B32" s="97" t="s">
        <v>31</v>
      </c>
      <c r="C32" s="98">
        <v>0.6875</v>
      </c>
      <c r="D32" s="2">
        <v>0</v>
      </c>
      <c r="E32" s="2">
        <v>14</v>
      </c>
      <c r="F32" s="3">
        <v>109</v>
      </c>
      <c r="G32" s="2">
        <v>1</v>
      </c>
      <c r="H32" s="3">
        <v>0</v>
      </c>
      <c r="I32" s="4">
        <f t="shared" si="0"/>
        <v>124</v>
      </c>
      <c r="J32" s="5">
        <f t="shared" si="1"/>
        <v>0.80645161290322576</v>
      </c>
      <c r="K32" s="6">
        <v>0</v>
      </c>
      <c r="L32" s="3">
        <v>0</v>
      </c>
      <c r="M32" s="2">
        <v>1</v>
      </c>
      <c r="N32" s="2">
        <v>0</v>
      </c>
      <c r="O32" s="2">
        <v>0</v>
      </c>
      <c r="P32" s="4">
        <f t="shared" si="2"/>
        <v>1</v>
      </c>
      <c r="Q32" s="7">
        <f t="shared" si="3"/>
        <v>0</v>
      </c>
      <c r="R32" s="2">
        <v>1</v>
      </c>
      <c r="S32" s="2">
        <v>5</v>
      </c>
      <c r="T32" s="3">
        <v>15</v>
      </c>
      <c r="U32" s="2">
        <v>1</v>
      </c>
      <c r="V32" s="3">
        <v>0</v>
      </c>
      <c r="W32" s="4">
        <f t="shared" si="4"/>
        <v>21</v>
      </c>
      <c r="X32" s="8">
        <f t="shared" si="5"/>
        <v>4.7619047619047619</v>
      </c>
    </row>
    <row r="33" spans="1:24" s="80" customFormat="1" ht="15" customHeight="1">
      <c r="A33" s="120">
        <v>0.6875</v>
      </c>
      <c r="B33" s="121" t="s">
        <v>31</v>
      </c>
      <c r="C33" s="122">
        <v>0.70833333333333337</v>
      </c>
      <c r="D33" s="58">
        <v>0</v>
      </c>
      <c r="E33" s="58">
        <v>12</v>
      </c>
      <c r="F33" s="59">
        <v>109</v>
      </c>
      <c r="G33" s="58">
        <v>3</v>
      </c>
      <c r="H33" s="59">
        <v>1</v>
      </c>
      <c r="I33" s="60">
        <f t="shared" si="0"/>
        <v>125</v>
      </c>
      <c r="J33" s="61">
        <f t="shared" si="1"/>
        <v>3.2</v>
      </c>
      <c r="K33" s="62">
        <v>0</v>
      </c>
      <c r="L33" s="59">
        <v>0</v>
      </c>
      <c r="M33" s="58">
        <v>2</v>
      </c>
      <c r="N33" s="58">
        <v>0</v>
      </c>
      <c r="O33" s="58">
        <v>0</v>
      </c>
      <c r="P33" s="60">
        <f t="shared" si="2"/>
        <v>2</v>
      </c>
      <c r="Q33" s="63">
        <f t="shared" si="3"/>
        <v>0</v>
      </c>
      <c r="R33" s="58">
        <v>0</v>
      </c>
      <c r="S33" s="58">
        <v>2</v>
      </c>
      <c r="T33" s="59">
        <v>11</v>
      </c>
      <c r="U33" s="58">
        <v>0</v>
      </c>
      <c r="V33" s="59">
        <v>0</v>
      </c>
      <c r="W33" s="60">
        <f t="shared" si="4"/>
        <v>13</v>
      </c>
      <c r="X33" s="64">
        <f t="shared" si="5"/>
        <v>0</v>
      </c>
    </row>
    <row r="34" spans="1:24" s="80" customFormat="1" ht="15" customHeight="1">
      <c r="A34" s="102"/>
      <c r="B34" s="103" t="s">
        <v>32</v>
      </c>
      <c r="C34" s="104"/>
      <c r="D34" s="16">
        <f>SUM(D32:D33)</f>
        <v>0</v>
      </c>
      <c r="E34" s="16">
        <f>SUM(E32:E33)</f>
        <v>26</v>
      </c>
      <c r="F34" s="17">
        <f>SUM(F32:F33)</f>
        <v>218</v>
      </c>
      <c r="G34" s="16">
        <f>SUM(G32:G33)</f>
        <v>4</v>
      </c>
      <c r="H34" s="17">
        <f>SUM(H32:H33)</f>
        <v>1</v>
      </c>
      <c r="I34" s="18">
        <f t="shared" si="0"/>
        <v>249</v>
      </c>
      <c r="J34" s="19">
        <f t="shared" si="1"/>
        <v>2.0080321285140563</v>
      </c>
      <c r="K34" s="20">
        <f>SUM(K32:K33)</f>
        <v>0</v>
      </c>
      <c r="L34" s="17">
        <f>SUM(L32:L33)</f>
        <v>0</v>
      </c>
      <c r="M34" s="16">
        <f>SUM(M32:M33)</f>
        <v>3</v>
      </c>
      <c r="N34" s="16">
        <f>SUM(N32:N33)</f>
        <v>0</v>
      </c>
      <c r="O34" s="16">
        <f>SUM(O32:O33)</f>
        <v>0</v>
      </c>
      <c r="P34" s="18">
        <f t="shared" si="2"/>
        <v>3</v>
      </c>
      <c r="Q34" s="21">
        <f t="shared" si="3"/>
        <v>0</v>
      </c>
      <c r="R34" s="16">
        <f>SUM(R32:R33)</f>
        <v>1</v>
      </c>
      <c r="S34" s="16">
        <f>SUM(S32:S33)</f>
        <v>7</v>
      </c>
      <c r="T34" s="17">
        <f>SUM(T32:T33)</f>
        <v>26</v>
      </c>
      <c r="U34" s="16">
        <f>SUM(U32:U33)</f>
        <v>1</v>
      </c>
      <c r="V34" s="17">
        <f>SUM(V32:V33)</f>
        <v>0</v>
      </c>
      <c r="W34" s="18">
        <f t="shared" si="4"/>
        <v>34</v>
      </c>
      <c r="X34" s="22">
        <f t="shared" si="5"/>
        <v>2.9411764705882351</v>
      </c>
    </row>
    <row r="35" spans="1:24" s="80" customFormat="1" ht="15" customHeight="1">
      <c r="A35" s="108">
        <v>0.70833333333333337</v>
      </c>
      <c r="B35" s="109" t="s">
        <v>31</v>
      </c>
      <c r="C35" s="110">
        <v>0.72916666666666663</v>
      </c>
      <c r="D35" s="30">
        <v>4</v>
      </c>
      <c r="E35" s="30">
        <v>31</v>
      </c>
      <c r="F35" s="31">
        <v>134</v>
      </c>
      <c r="G35" s="30">
        <v>2</v>
      </c>
      <c r="H35" s="31">
        <v>0</v>
      </c>
      <c r="I35" s="32">
        <f t="shared" si="0"/>
        <v>167</v>
      </c>
      <c r="J35" s="33">
        <f t="shared" si="1"/>
        <v>1.1976047904191618</v>
      </c>
      <c r="K35" s="34">
        <v>0</v>
      </c>
      <c r="L35" s="31">
        <v>0</v>
      </c>
      <c r="M35" s="30">
        <v>1</v>
      </c>
      <c r="N35" s="30">
        <v>0</v>
      </c>
      <c r="O35" s="30">
        <v>0</v>
      </c>
      <c r="P35" s="32">
        <f t="shared" si="2"/>
        <v>1</v>
      </c>
      <c r="Q35" s="35">
        <f t="shared" si="3"/>
        <v>0</v>
      </c>
      <c r="R35" s="30">
        <v>0</v>
      </c>
      <c r="S35" s="30">
        <v>0</v>
      </c>
      <c r="T35" s="31">
        <v>8</v>
      </c>
      <c r="U35" s="30">
        <v>0</v>
      </c>
      <c r="V35" s="31">
        <v>0</v>
      </c>
      <c r="W35" s="32">
        <f t="shared" si="4"/>
        <v>8</v>
      </c>
      <c r="X35" s="36">
        <f t="shared" si="5"/>
        <v>0</v>
      </c>
    </row>
    <row r="36" spans="1:24" s="80" customFormat="1" ht="15" customHeight="1">
      <c r="A36" s="108">
        <v>0.72916666666666663</v>
      </c>
      <c r="B36" s="109" t="s">
        <v>31</v>
      </c>
      <c r="C36" s="110">
        <v>0.75</v>
      </c>
      <c r="D36" s="30">
        <v>3</v>
      </c>
      <c r="E36" s="30">
        <v>23</v>
      </c>
      <c r="F36" s="31">
        <v>113</v>
      </c>
      <c r="G36" s="30">
        <v>2</v>
      </c>
      <c r="H36" s="31">
        <v>0</v>
      </c>
      <c r="I36" s="32">
        <f t="shared" si="0"/>
        <v>138</v>
      </c>
      <c r="J36" s="33">
        <f t="shared" si="1"/>
        <v>1.4492753623188406</v>
      </c>
      <c r="K36" s="34">
        <v>0</v>
      </c>
      <c r="L36" s="31">
        <v>0</v>
      </c>
      <c r="M36" s="30">
        <v>0</v>
      </c>
      <c r="N36" s="30">
        <v>0</v>
      </c>
      <c r="O36" s="30">
        <v>0</v>
      </c>
      <c r="P36" s="32">
        <f t="shared" si="2"/>
        <v>0</v>
      </c>
      <c r="Q36" s="35">
        <f t="shared" si="3"/>
        <v>0</v>
      </c>
      <c r="R36" s="30">
        <v>1</v>
      </c>
      <c r="S36" s="30">
        <v>0</v>
      </c>
      <c r="T36" s="31">
        <v>7</v>
      </c>
      <c r="U36" s="30">
        <v>0</v>
      </c>
      <c r="V36" s="31">
        <v>0</v>
      </c>
      <c r="W36" s="32">
        <f t="shared" si="4"/>
        <v>7</v>
      </c>
      <c r="X36" s="36">
        <f t="shared" si="5"/>
        <v>0</v>
      </c>
    </row>
    <row r="37" spans="1:24" s="80" customFormat="1" ht="15" customHeight="1">
      <c r="A37" s="102"/>
      <c r="B37" s="103" t="s">
        <v>32</v>
      </c>
      <c r="C37" s="104"/>
      <c r="D37" s="16">
        <f>SUM(D35:D36)</f>
        <v>7</v>
      </c>
      <c r="E37" s="16">
        <f>SUM(E35:E36)</f>
        <v>54</v>
      </c>
      <c r="F37" s="17">
        <f>SUM(F35:F36)</f>
        <v>247</v>
      </c>
      <c r="G37" s="16">
        <f>SUM(G35:G36)</f>
        <v>4</v>
      </c>
      <c r="H37" s="17">
        <f>SUM(H35:H36)</f>
        <v>0</v>
      </c>
      <c r="I37" s="18">
        <f t="shared" si="0"/>
        <v>305</v>
      </c>
      <c r="J37" s="19">
        <f t="shared" si="1"/>
        <v>1.3114754098360655</v>
      </c>
      <c r="K37" s="20">
        <f>SUM(K35:K36)</f>
        <v>0</v>
      </c>
      <c r="L37" s="17">
        <f>SUM(L35:L36)</f>
        <v>0</v>
      </c>
      <c r="M37" s="16">
        <f>SUM(M35:M36)</f>
        <v>1</v>
      </c>
      <c r="N37" s="16">
        <f>SUM(N35:N36)</f>
        <v>0</v>
      </c>
      <c r="O37" s="16">
        <f>SUM(O35:O36)</f>
        <v>0</v>
      </c>
      <c r="P37" s="18">
        <f t="shared" si="2"/>
        <v>1</v>
      </c>
      <c r="Q37" s="21">
        <f t="shared" si="3"/>
        <v>0</v>
      </c>
      <c r="R37" s="16">
        <f>SUM(R35:R36)</f>
        <v>1</v>
      </c>
      <c r="S37" s="16">
        <f>SUM(S35:S36)</f>
        <v>0</v>
      </c>
      <c r="T37" s="17">
        <f>SUM(T35:T36)</f>
        <v>15</v>
      </c>
      <c r="U37" s="16">
        <f>SUM(U35:U36)</f>
        <v>0</v>
      </c>
      <c r="V37" s="17">
        <f>SUM(V35:V36)</f>
        <v>0</v>
      </c>
      <c r="W37" s="18">
        <f t="shared" si="4"/>
        <v>15</v>
      </c>
      <c r="X37" s="22">
        <f t="shared" si="5"/>
        <v>0</v>
      </c>
    </row>
    <row r="38" spans="1:24" s="80" customFormat="1" ht="15" customHeight="1">
      <c r="A38" s="108">
        <v>0.75</v>
      </c>
      <c r="B38" s="109" t="s">
        <v>31</v>
      </c>
      <c r="C38" s="110">
        <v>0.77083333333333337</v>
      </c>
      <c r="D38" s="30">
        <v>4</v>
      </c>
      <c r="E38" s="30">
        <v>17</v>
      </c>
      <c r="F38" s="31">
        <v>118</v>
      </c>
      <c r="G38" s="30">
        <v>0</v>
      </c>
      <c r="H38" s="31">
        <v>2</v>
      </c>
      <c r="I38" s="32">
        <f t="shared" si="0"/>
        <v>137</v>
      </c>
      <c r="J38" s="33">
        <f t="shared" si="1"/>
        <v>1.4598540145985401</v>
      </c>
      <c r="K38" s="34">
        <v>0</v>
      </c>
      <c r="L38" s="31">
        <v>0</v>
      </c>
      <c r="M38" s="30">
        <v>2</v>
      </c>
      <c r="N38" s="30">
        <v>0</v>
      </c>
      <c r="O38" s="30">
        <v>0</v>
      </c>
      <c r="P38" s="32">
        <f t="shared" si="2"/>
        <v>2</v>
      </c>
      <c r="Q38" s="35">
        <f t="shared" si="3"/>
        <v>0</v>
      </c>
      <c r="R38" s="30">
        <v>0</v>
      </c>
      <c r="S38" s="30">
        <v>2</v>
      </c>
      <c r="T38" s="31">
        <v>6</v>
      </c>
      <c r="U38" s="30">
        <v>0</v>
      </c>
      <c r="V38" s="31">
        <v>0</v>
      </c>
      <c r="W38" s="32">
        <f t="shared" si="4"/>
        <v>8</v>
      </c>
      <c r="X38" s="36">
        <f t="shared" si="5"/>
        <v>0</v>
      </c>
    </row>
    <row r="39" spans="1:24" s="80" customFormat="1" ht="15" customHeight="1">
      <c r="A39" s="120">
        <v>0.77083333333333337</v>
      </c>
      <c r="B39" s="121" t="s">
        <v>31</v>
      </c>
      <c r="C39" s="122">
        <v>0.79166666666666663</v>
      </c>
      <c r="D39" s="58">
        <v>0</v>
      </c>
      <c r="E39" s="58">
        <v>21</v>
      </c>
      <c r="F39" s="59">
        <v>112</v>
      </c>
      <c r="G39" s="58">
        <v>0</v>
      </c>
      <c r="H39" s="59">
        <v>0</v>
      </c>
      <c r="I39" s="60">
        <f t="shared" si="0"/>
        <v>133</v>
      </c>
      <c r="J39" s="61">
        <f t="shared" si="1"/>
        <v>0</v>
      </c>
      <c r="K39" s="62">
        <v>0</v>
      </c>
      <c r="L39" s="59">
        <v>0</v>
      </c>
      <c r="M39" s="58">
        <v>1</v>
      </c>
      <c r="N39" s="58">
        <v>0</v>
      </c>
      <c r="O39" s="58">
        <v>0</v>
      </c>
      <c r="P39" s="60">
        <f t="shared" si="2"/>
        <v>1</v>
      </c>
      <c r="Q39" s="63">
        <f t="shared" si="3"/>
        <v>0</v>
      </c>
      <c r="R39" s="58">
        <v>0</v>
      </c>
      <c r="S39" s="58">
        <v>0</v>
      </c>
      <c r="T39" s="59">
        <v>10</v>
      </c>
      <c r="U39" s="58">
        <v>0</v>
      </c>
      <c r="V39" s="59">
        <v>0</v>
      </c>
      <c r="W39" s="60">
        <f t="shared" si="4"/>
        <v>10</v>
      </c>
      <c r="X39" s="64">
        <f t="shared" si="5"/>
        <v>0</v>
      </c>
    </row>
    <row r="40" spans="1:24" s="80" customFormat="1" ht="15" customHeight="1" thickBot="1">
      <c r="A40" s="102"/>
      <c r="B40" s="103" t="s">
        <v>32</v>
      </c>
      <c r="C40" s="104"/>
      <c r="D40" s="16">
        <f>SUM(D38:D39)</f>
        <v>4</v>
      </c>
      <c r="E40" s="16">
        <f>SUM(E38:E39)</f>
        <v>38</v>
      </c>
      <c r="F40" s="17">
        <f>SUM(F38:F39)</f>
        <v>230</v>
      </c>
      <c r="G40" s="16">
        <f>SUM(G38:G39)</f>
        <v>0</v>
      </c>
      <c r="H40" s="17">
        <f>SUM(H38:H39)</f>
        <v>2</v>
      </c>
      <c r="I40" s="18">
        <f t="shared" si="0"/>
        <v>270</v>
      </c>
      <c r="J40" s="19">
        <f t="shared" si="1"/>
        <v>0.74074074074074081</v>
      </c>
      <c r="K40" s="20">
        <f>SUM(K38:K39)</f>
        <v>0</v>
      </c>
      <c r="L40" s="17">
        <f>SUM(L38:L39)</f>
        <v>0</v>
      </c>
      <c r="M40" s="16">
        <f>SUM(M38:M39)</f>
        <v>3</v>
      </c>
      <c r="N40" s="16">
        <f>SUM(N38:N39)</f>
        <v>0</v>
      </c>
      <c r="O40" s="16">
        <f>SUM(O38:O39)</f>
        <v>0</v>
      </c>
      <c r="P40" s="18">
        <f t="shared" si="2"/>
        <v>3</v>
      </c>
      <c r="Q40" s="21">
        <f t="shared" si="3"/>
        <v>0</v>
      </c>
      <c r="R40" s="16">
        <f>SUM(R38:R39)</f>
        <v>0</v>
      </c>
      <c r="S40" s="16">
        <f>SUM(S38:S39)</f>
        <v>2</v>
      </c>
      <c r="T40" s="17">
        <f>SUM(T38:T39)</f>
        <v>16</v>
      </c>
      <c r="U40" s="16">
        <f>SUM(U38:U39)</f>
        <v>0</v>
      </c>
      <c r="V40" s="17">
        <f>SUM(V38:V39)</f>
        <v>0</v>
      </c>
      <c r="W40" s="18">
        <f t="shared" si="4"/>
        <v>18</v>
      </c>
      <c r="X40" s="22">
        <f t="shared" si="5"/>
        <v>0</v>
      </c>
    </row>
    <row r="41" spans="1:24" s="80" customFormat="1" ht="15" customHeight="1" thickTop="1">
      <c r="A41" s="123"/>
      <c r="B41" s="124" t="s">
        <v>21</v>
      </c>
      <c r="C41" s="125"/>
      <c r="D41" s="65">
        <f t="shared" ref="D41:I41" si="6">+D21+D24+SUM(D25:D31)+D34+D37+D40</f>
        <v>51</v>
      </c>
      <c r="E41" s="65">
        <f t="shared" si="6"/>
        <v>439</v>
      </c>
      <c r="F41" s="66">
        <f t="shared" si="6"/>
        <v>2357</v>
      </c>
      <c r="G41" s="65">
        <f t="shared" si="6"/>
        <v>72</v>
      </c>
      <c r="H41" s="66">
        <f t="shared" si="6"/>
        <v>9</v>
      </c>
      <c r="I41" s="67">
        <f t="shared" si="6"/>
        <v>2877</v>
      </c>
      <c r="J41" s="68">
        <f t="shared" si="1"/>
        <v>2.8154327424400418</v>
      </c>
      <c r="K41" s="69">
        <f t="shared" ref="K41:P41" si="7">+K21+K24+SUM(K25:K31)+K34+K37+K40</f>
        <v>0</v>
      </c>
      <c r="L41" s="66">
        <f t="shared" si="7"/>
        <v>4</v>
      </c>
      <c r="M41" s="65">
        <f t="shared" si="7"/>
        <v>33</v>
      </c>
      <c r="N41" s="65">
        <f t="shared" si="7"/>
        <v>0</v>
      </c>
      <c r="O41" s="65">
        <f t="shared" si="7"/>
        <v>0</v>
      </c>
      <c r="P41" s="67">
        <f t="shared" si="7"/>
        <v>37</v>
      </c>
      <c r="Q41" s="70">
        <f t="shared" si="3"/>
        <v>0</v>
      </c>
      <c r="R41" s="65">
        <f t="shared" ref="R41:W41" si="8">+R21+R24+SUM(R25:R31)+R34+R37+R40</f>
        <v>6</v>
      </c>
      <c r="S41" s="65">
        <f t="shared" si="8"/>
        <v>55</v>
      </c>
      <c r="T41" s="66">
        <f t="shared" si="8"/>
        <v>220</v>
      </c>
      <c r="U41" s="65">
        <f t="shared" si="8"/>
        <v>4</v>
      </c>
      <c r="V41" s="66">
        <f t="shared" si="8"/>
        <v>5</v>
      </c>
      <c r="W41" s="67">
        <f t="shared" si="8"/>
        <v>284</v>
      </c>
      <c r="X41" s="71">
        <f t="shared" si="5"/>
        <v>3.169014084507042</v>
      </c>
    </row>
    <row r="42" spans="1:24" ht="12.95" customHeight="1"/>
    <row r="43" spans="1:24" ht="12.95" customHeight="1"/>
    <row r="44" spans="1:24" ht="12.95" customHeight="1"/>
    <row r="45" spans="1:24" ht="15" customHeight="1">
      <c r="Q45" s="73" t="s">
        <v>53</v>
      </c>
    </row>
    <row r="46" spans="1:24" s="79" customFormat="1" ht="14.1" customHeight="1">
      <c r="A46" s="88" t="s">
        <v>1</v>
      </c>
      <c r="B46" s="75"/>
      <c r="C46" s="89"/>
      <c r="D46" s="74"/>
      <c r="E46" s="75" t="s">
        <v>13</v>
      </c>
      <c r="F46" s="75"/>
      <c r="G46" s="75"/>
      <c r="H46" s="75"/>
      <c r="I46" s="75"/>
      <c r="J46" s="76"/>
      <c r="K46" s="77"/>
      <c r="L46" s="75" t="s">
        <v>14</v>
      </c>
      <c r="M46" s="75"/>
      <c r="N46" s="75"/>
      <c r="O46" s="75"/>
      <c r="P46" s="75"/>
      <c r="Q46" s="78"/>
    </row>
    <row r="47" spans="1:24" s="80" customFormat="1" ht="15" customHeight="1">
      <c r="A47" s="90"/>
      <c r="B47" s="91"/>
      <c r="C47" s="92" t="s">
        <v>2</v>
      </c>
      <c r="D47" s="148" t="s">
        <v>54</v>
      </c>
      <c r="E47" s="146" t="s">
        <v>55</v>
      </c>
      <c r="F47" s="148" t="s">
        <v>56</v>
      </c>
      <c r="G47" s="146" t="s">
        <v>57</v>
      </c>
      <c r="H47" s="148" t="s">
        <v>58</v>
      </c>
      <c r="I47" s="144" t="s">
        <v>59</v>
      </c>
      <c r="J47" s="152" t="s">
        <v>60</v>
      </c>
      <c r="K47" s="148" t="s">
        <v>54</v>
      </c>
      <c r="L47" s="146" t="s">
        <v>55</v>
      </c>
      <c r="M47" s="148" t="s">
        <v>56</v>
      </c>
      <c r="N47" s="146" t="s">
        <v>57</v>
      </c>
      <c r="O47" s="148" t="s">
        <v>58</v>
      </c>
      <c r="P47" s="144" t="s">
        <v>59</v>
      </c>
      <c r="Q47" s="144" t="s">
        <v>60</v>
      </c>
    </row>
    <row r="48" spans="1:24" s="80" customFormat="1" ht="15" customHeight="1">
      <c r="A48" s="93" t="s">
        <v>10</v>
      </c>
      <c r="B48" s="94"/>
      <c r="C48" s="95"/>
      <c r="D48" s="149"/>
      <c r="E48" s="147"/>
      <c r="F48" s="149"/>
      <c r="G48" s="147"/>
      <c r="H48" s="149"/>
      <c r="I48" s="145"/>
      <c r="J48" s="153"/>
      <c r="K48" s="149"/>
      <c r="L48" s="147"/>
      <c r="M48" s="149"/>
      <c r="N48" s="147"/>
      <c r="O48" s="149"/>
      <c r="P48" s="145"/>
      <c r="Q48" s="145"/>
    </row>
    <row r="49" spans="1:17" s="80" customFormat="1" ht="15" customHeight="1">
      <c r="A49" s="96">
        <v>0.29166666666666669</v>
      </c>
      <c r="B49" s="97" t="s">
        <v>31</v>
      </c>
      <c r="C49" s="98">
        <v>0.3125</v>
      </c>
      <c r="D49" s="2">
        <v>6</v>
      </c>
      <c r="E49" s="2">
        <v>33</v>
      </c>
      <c r="F49" s="3">
        <v>150</v>
      </c>
      <c r="G49" s="2">
        <v>2</v>
      </c>
      <c r="H49" s="3">
        <v>0</v>
      </c>
      <c r="I49" s="4">
        <f t="shared" ref="I49:I70" si="9">SUM(E49:H49)</f>
        <v>185</v>
      </c>
      <c r="J49" s="5">
        <f t="shared" ref="J49:J71" si="10">IF(I49=0,0,((G49+H49)/I49*100))</f>
        <v>1.0810810810810811</v>
      </c>
      <c r="K49" s="6">
        <v>27</v>
      </c>
      <c r="L49" s="3">
        <v>94</v>
      </c>
      <c r="M49" s="2">
        <v>662</v>
      </c>
      <c r="N49" s="2">
        <v>23</v>
      </c>
      <c r="O49" s="2">
        <v>10</v>
      </c>
      <c r="P49" s="4">
        <f t="shared" ref="P49:P70" si="11">SUM(L49:O49)</f>
        <v>789</v>
      </c>
      <c r="Q49" s="8">
        <f t="shared" ref="Q49:Q71" si="12">IF(P49=0,0,((N49+O49)/P49*100))</f>
        <v>4.1825095057034218</v>
      </c>
    </row>
    <row r="50" spans="1:17" s="80" customFormat="1" ht="15" customHeight="1">
      <c r="A50" s="99">
        <v>0.3125</v>
      </c>
      <c r="B50" s="100" t="s">
        <v>31</v>
      </c>
      <c r="C50" s="101">
        <v>0.33333333333333331</v>
      </c>
      <c r="D50" s="9">
        <v>6</v>
      </c>
      <c r="E50" s="9">
        <v>23</v>
      </c>
      <c r="F50" s="10">
        <v>158</v>
      </c>
      <c r="G50" s="9">
        <v>2</v>
      </c>
      <c r="H50" s="10">
        <v>1</v>
      </c>
      <c r="I50" s="11">
        <f t="shared" si="9"/>
        <v>184</v>
      </c>
      <c r="J50" s="12">
        <f t="shared" si="10"/>
        <v>1.6304347826086956</v>
      </c>
      <c r="K50" s="13">
        <v>35</v>
      </c>
      <c r="L50" s="10">
        <v>79</v>
      </c>
      <c r="M50" s="9">
        <v>634</v>
      </c>
      <c r="N50" s="9">
        <v>27</v>
      </c>
      <c r="O50" s="9">
        <v>21</v>
      </c>
      <c r="P50" s="11">
        <f t="shared" si="11"/>
        <v>761</v>
      </c>
      <c r="Q50" s="15">
        <f t="shared" si="12"/>
        <v>6.3074901445466489</v>
      </c>
    </row>
    <row r="51" spans="1:17" s="80" customFormat="1" ht="15" customHeight="1">
      <c r="A51" s="102"/>
      <c r="B51" s="103" t="s">
        <v>32</v>
      </c>
      <c r="C51" s="104"/>
      <c r="D51" s="16">
        <f>SUM(D49:D50)</f>
        <v>12</v>
      </c>
      <c r="E51" s="16">
        <f>SUM(E49:E50)</f>
        <v>56</v>
      </c>
      <c r="F51" s="17">
        <f>SUM(F49:F50)</f>
        <v>308</v>
      </c>
      <c r="G51" s="16">
        <f>SUM(G49:G50)</f>
        <v>4</v>
      </c>
      <c r="H51" s="17">
        <f>SUM(H49:H50)</f>
        <v>1</v>
      </c>
      <c r="I51" s="18">
        <f t="shared" si="9"/>
        <v>369</v>
      </c>
      <c r="J51" s="19">
        <f t="shared" si="10"/>
        <v>1.3550135501355014</v>
      </c>
      <c r="K51" s="20">
        <f>SUM(K49:K50)</f>
        <v>62</v>
      </c>
      <c r="L51" s="17">
        <f>SUM(L49:L50)</f>
        <v>173</v>
      </c>
      <c r="M51" s="16">
        <f>SUM(M49:M50)</f>
        <v>1296</v>
      </c>
      <c r="N51" s="16">
        <f>SUM(N49:N50)</f>
        <v>50</v>
      </c>
      <c r="O51" s="16">
        <f>SUM(O49:O50)</f>
        <v>31</v>
      </c>
      <c r="P51" s="18">
        <f t="shared" si="11"/>
        <v>1550</v>
      </c>
      <c r="Q51" s="22">
        <f t="shared" si="12"/>
        <v>5.2258064516129039</v>
      </c>
    </row>
    <row r="52" spans="1:17" s="80" customFormat="1" ht="15" customHeight="1">
      <c r="A52" s="105">
        <v>0.33333333333333331</v>
      </c>
      <c r="B52" s="106" t="s">
        <v>31</v>
      </c>
      <c r="C52" s="107">
        <v>0.35416666666666669</v>
      </c>
      <c r="D52" s="23">
        <v>5</v>
      </c>
      <c r="E52" s="23">
        <v>39</v>
      </c>
      <c r="F52" s="24">
        <v>149</v>
      </c>
      <c r="G52" s="23">
        <v>3</v>
      </c>
      <c r="H52" s="24">
        <v>0</v>
      </c>
      <c r="I52" s="25">
        <f t="shared" si="9"/>
        <v>191</v>
      </c>
      <c r="J52" s="26">
        <f t="shared" si="10"/>
        <v>1.5706806282722512</v>
      </c>
      <c r="K52" s="27">
        <v>53</v>
      </c>
      <c r="L52" s="24">
        <v>96</v>
      </c>
      <c r="M52" s="23">
        <v>655</v>
      </c>
      <c r="N52" s="23">
        <v>17</v>
      </c>
      <c r="O52" s="23">
        <v>11</v>
      </c>
      <c r="P52" s="25">
        <f t="shared" si="11"/>
        <v>779</v>
      </c>
      <c r="Q52" s="29">
        <f t="shared" si="12"/>
        <v>3.5943517329910142</v>
      </c>
    </row>
    <row r="53" spans="1:17" s="80" customFormat="1" ht="15" customHeight="1">
      <c r="A53" s="108">
        <v>0.35416666666666669</v>
      </c>
      <c r="B53" s="109" t="s">
        <v>31</v>
      </c>
      <c r="C53" s="110">
        <v>0.375</v>
      </c>
      <c r="D53" s="30">
        <v>2</v>
      </c>
      <c r="E53" s="30">
        <v>35</v>
      </c>
      <c r="F53" s="31">
        <v>123</v>
      </c>
      <c r="G53" s="30">
        <v>6</v>
      </c>
      <c r="H53" s="31">
        <v>0</v>
      </c>
      <c r="I53" s="32">
        <f t="shared" si="9"/>
        <v>164</v>
      </c>
      <c r="J53" s="33">
        <f t="shared" si="10"/>
        <v>3.6585365853658534</v>
      </c>
      <c r="K53" s="34">
        <v>63</v>
      </c>
      <c r="L53" s="31">
        <v>104</v>
      </c>
      <c r="M53" s="30">
        <v>681</v>
      </c>
      <c r="N53" s="30">
        <v>23</v>
      </c>
      <c r="O53" s="30">
        <v>9</v>
      </c>
      <c r="P53" s="32">
        <f t="shared" si="11"/>
        <v>817</v>
      </c>
      <c r="Q53" s="36">
        <f t="shared" si="12"/>
        <v>3.9167686658506726</v>
      </c>
    </row>
    <row r="54" spans="1:17" s="80" customFormat="1" ht="15" customHeight="1">
      <c r="A54" s="102"/>
      <c r="B54" s="103" t="s">
        <v>32</v>
      </c>
      <c r="C54" s="104"/>
      <c r="D54" s="16">
        <f>SUM(D52:D53)</f>
        <v>7</v>
      </c>
      <c r="E54" s="16">
        <f>SUM(E52:E53)</f>
        <v>74</v>
      </c>
      <c r="F54" s="17">
        <f>SUM(F52:F53)</f>
        <v>272</v>
      </c>
      <c r="G54" s="16">
        <f>SUM(G52:G53)</f>
        <v>9</v>
      </c>
      <c r="H54" s="17">
        <f>SUM(H52:H53)</f>
        <v>0</v>
      </c>
      <c r="I54" s="18">
        <f t="shared" si="9"/>
        <v>355</v>
      </c>
      <c r="J54" s="19">
        <f t="shared" si="10"/>
        <v>2.535211267605634</v>
      </c>
      <c r="K54" s="20">
        <f>SUM(K52:K53)</f>
        <v>116</v>
      </c>
      <c r="L54" s="17">
        <f>SUM(L52:L53)</f>
        <v>200</v>
      </c>
      <c r="M54" s="16">
        <f>SUM(M52:M53)</f>
        <v>1336</v>
      </c>
      <c r="N54" s="16">
        <f>SUM(N52:N53)</f>
        <v>40</v>
      </c>
      <c r="O54" s="16">
        <f>SUM(O52:O53)</f>
        <v>20</v>
      </c>
      <c r="P54" s="18">
        <f t="shared" si="11"/>
        <v>1596</v>
      </c>
      <c r="Q54" s="22">
        <f t="shared" si="12"/>
        <v>3.7593984962406015</v>
      </c>
    </row>
    <row r="55" spans="1:17" s="80" customFormat="1" ht="15" customHeight="1">
      <c r="A55" s="111">
        <v>0.375</v>
      </c>
      <c r="B55" s="112" t="s">
        <v>31</v>
      </c>
      <c r="C55" s="113">
        <v>0.41666666666666669</v>
      </c>
      <c r="D55" s="37">
        <v>1</v>
      </c>
      <c r="E55" s="37">
        <v>64</v>
      </c>
      <c r="F55" s="38">
        <v>237</v>
      </c>
      <c r="G55" s="37">
        <v>10</v>
      </c>
      <c r="H55" s="38">
        <v>0</v>
      </c>
      <c r="I55" s="39">
        <f t="shared" si="9"/>
        <v>311</v>
      </c>
      <c r="J55" s="40">
        <f t="shared" si="10"/>
        <v>3.215434083601286</v>
      </c>
      <c r="K55" s="41">
        <v>41</v>
      </c>
      <c r="L55" s="38">
        <v>166</v>
      </c>
      <c r="M55" s="37">
        <v>1127</v>
      </c>
      <c r="N55" s="37">
        <v>60</v>
      </c>
      <c r="O55" s="37">
        <v>12</v>
      </c>
      <c r="P55" s="39">
        <f t="shared" si="11"/>
        <v>1365</v>
      </c>
      <c r="Q55" s="43">
        <f t="shared" si="12"/>
        <v>5.2747252747252746</v>
      </c>
    </row>
    <row r="56" spans="1:17" s="80" customFormat="1" ht="15" customHeight="1">
      <c r="A56" s="114">
        <v>0.41666666666666669</v>
      </c>
      <c r="B56" s="115" t="s">
        <v>31</v>
      </c>
      <c r="C56" s="116">
        <v>0.45833333333333331</v>
      </c>
      <c r="D56" s="44">
        <v>2</v>
      </c>
      <c r="E56" s="44">
        <v>58</v>
      </c>
      <c r="F56" s="45">
        <v>180</v>
      </c>
      <c r="G56" s="44">
        <v>18</v>
      </c>
      <c r="H56" s="45">
        <v>0</v>
      </c>
      <c r="I56" s="46">
        <f t="shared" si="9"/>
        <v>256</v>
      </c>
      <c r="J56" s="47">
        <f t="shared" si="10"/>
        <v>7.03125</v>
      </c>
      <c r="K56" s="48">
        <v>30</v>
      </c>
      <c r="L56" s="45">
        <v>178</v>
      </c>
      <c r="M56" s="44">
        <v>943</v>
      </c>
      <c r="N56" s="44">
        <v>58</v>
      </c>
      <c r="O56" s="44">
        <v>8</v>
      </c>
      <c r="P56" s="46">
        <f t="shared" si="11"/>
        <v>1187</v>
      </c>
      <c r="Q56" s="50">
        <f t="shared" si="12"/>
        <v>5.5602358887952823</v>
      </c>
    </row>
    <row r="57" spans="1:17" s="80" customFormat="1" ht="15" customHeight="1">
      <c r="A57" s="114">
        <v>0.45833333333333331</v>
      </c>
      <c r="B57" s="115" t="s">
        <v>31</v>
      </c>
      <c r="C57" s="116">
        <v>0.5</v>
      </c>
      <c r="D57" s="44">
        <v>3</v>
      </c>
      <c r="E57" s="44">
        <v>55</v>
      </c>
      <c r="F57" s="45">
        <v>197</v>
      </c>
      <c r="G57" s="44">
        <v>22</v>
      </c>
      <c r="H57" s="45">
        <v>0</v>
      </c>
      <c r="I57" s="46">
        <f t="shared" si="9"/>
        <v>274</v>
      </c>
      <c r="J57" s="47">
        <f t="shared" si="10"/>
        <v>8.0291970802919703</v>
      </c>
      <c r="K57" s="48">
        <v>17</v>
      </c>
      <c r="L57" s="45">
        <v>160</v>
      </c>
      <c r="M57" s="44">
        <v>854</v>
      </c>
      <c r="N57" s="44">
        <v>44</v>
      </c>
      <c r="O57" s="44">
        <v>11</v>
      </c>
      <c r="P57" s="46">
        <f t="shared" si="11"/>
        <v>1069</v>
      </c>
      <c r="Q57" s="50">
        <f t="shared" si="12"/>
        <v>5.1449953227315248</v>
      </c>
    </row>
    <row r="58" spans="1:17" s="80" customFormat="1" ht="15" customHeight="1">
      <c r="A58" s="114">
        <v>0.5</v>
      </c>
      <c r="B58" s="115" t="s">
        <v>31</v>
      </c>
      <c r="C58" s="116">
        <v>0.54166666666666663</v>
      </c>
      <c r="D58" s="44">
        <v>1</v>
      </c>
      <c r="E58" s="44">
        <v>46</v>
      </c>
      <c r="F58" s="45">
        <v>237</v>
      </c>
      <c r="G58" s="44">
        <v>10</v>
      </c>
      <c r="H58" s="45">
        <v>0</v>
      </c>
      <c r="I58" s="46">
        <f t="shared" si="9"/>
        <v>293</v>
      </c>
      <c r="J58" s="47">
        <f t="shared" si="10"/>
        <v>3.4129692832764507</v>
      </c>
      <c r="K58" s="48">
        <v>16</v>
      </c>
      <c r="L58" s="45">
        <v>114</v>
      </c>
      <c r="M58" s="44">
        <v>710</v>
      </c>
      <c r="N58" s="44">
        <v>50</v>
      </c>
      <c r="O58" s="44">
        <v>2</v>
      </c>
      <c r="P58" s="46">
        <f t="shared" si="11"/>
        <v>876</v>
      </c>
      <c r="Q58" s="50">
        <f t="shared" si="12"/>
        <v>5.93607305936073</v>
      </c>
    </row>
    <row r="59" spans="1:17" s="80" customFormat="1" ht="15" customHeight="1">
      <c r="A59" s="114">
        <v>0.54166666666666663</v>
      </c>
      <c r="B59" s="115" t="s">
        <v>31</v>
      </c>
      <c r="C59" s="116">
        <v>0.58333333333333337</v>
      </c>
      <c r="D59" s="44">
        <v>3</v>
      </c>
      <c r="E59" s="44">
        <v>49</v>
      </c>
      <c r="F59" s="45">
        <v>230</v>
      </c>
      <c r="G59" s="44">
        <v>17</v>
      </c>
      <c r="H59" s="45">
        <v>0</v>
      </c>
      <c r="I59" s="46">
        <f t="shared" si="9"/>
        <v>296</v>
      </c>
      <c r="J59" s="47">
        <f t="shared" si="10"/>
        <v>5.7432432432432439</v>
      </c>
      <c r="K59" s="48">
        <v>14</v>
      </c>
      <c r="L59" s="45">
        <v>111</v>
      </c>
      <c r="M59" s="44">
        <v>690</v>
      </c>
      <c r="N59" s="44">
        <v>39</v>
      </c>
      <c r="O59" s="44">
        <v>3</v>
      </c>
      <c r="P59" s="46">
        <f t="shared" si="11"/>
        <v>843</v>
      </c>
      <c r="Q59" s="50">
        <f t="shared" si="12"/>
        <v>4.9822064056939501</v>
      </c>
    </row>
    <row r="60" spans="1:17" s="80" customFormat="1" ht="15" customHeight="1">
      <c r="A60" s="114">
        <v>0.58333333333333337</v>
      </c>
      <c r="B60" s="115" t="s">
        <v>31</v>
      </c>
      <c r="C60" s="116">
        <v>0.625</v>
      </c>
      <c r="D60" s="44">
        <v>3</v>
      </c>
      <c r="E60" s="44">
        <v>74</v>
      </c>
      <c r="F60" s="45">
        <v>225</v>
      </c>
      <c r="G60" s="44">
        <v>17</v>
      </c>
      <c r="H60" s="45">
        <v>0</v>
      </c>
      <c r="I60" s="46">
        <f t="shared" si="9"/>
        <v>316</v>
      </c>
      <c r="J60" s="47">
        <f t="shared" si="10"/>
        <v>5.3797468354430382</v>
      </c>
      <c r="K60" s="48">
        <v>19</v>
      </c>
      <c r="L60" s="45">
        <v>134</v>
      </c>
      <c r="M60" s="44">
        <v>903</v>
      </c>
      <c r="N60" s="44">
        <v>58</v>
      </c>
      <c r="O60" s="44">
        <v>16</v>
      </c>
      <c r="P60" s="46">
        <f t="shared" si="11"/>
        <v>1111</v>
      </c>
      <c r="Q60" s="50">
        <f t="shared" si="12"/>
        <v>6.6606660666066606</v>
      </c>
    </row>
    <row r="61" spans="1:17" s="80" customFormat="1" ht="15" customHeight="1">
      <c r="A61" s="117">
        <v>0.625</v>
      </c>
      <c r="B61" s="118" t="s">
        <v>31</v>
      </c>
      <c r="C61" s="119">
        <v>0.66666666666666663</v>
      </c>
      <c r="D61" s="51">
        <v>2</v>
      </c>
      <c r="E61" s="51">
        <v>62</v>
      </c>
      <c r="F61" s="52">
        <v>220</v>
      </c>
      <c r="G61" s="51">
        <v>22</v>
      </c>
      <c r="H61" s="52">
        <v>0</v>
      </c>
      <c r="I61" s="53">
        <f t="shared" si="9"/>
        <v>304</v>
      </c>
      <c r="J61" s="54">
        <f t="shared" si="10"/>
        <v>7.2368421052631584</v>
      </c>
      <c r="K61" s="55">
        <v>20</v>
      </c>
      <c r="L61" s="52">
        <v>161</v>
      </c>
      <c r="M61" s="51">
        <v>911</v>
      </c>
      <c r="N61" s="51">
        <v>48</v>
      </c>
      <c r="O61" s="51">
        <v>19</v>
      </c>
      <c r="P61" s="53">
        <f t="shared" si="11"/>
        <v>1139</v>
      </c>
      <c r="Q61" s="57">
        <f t="shared" si="12"/>
        <v>5.8823529411764701</v>
      </c>
    </row>
    <row r="62" spans="1:17" s="80" customFormat="1" ht="15" customHeight="1">
      <c r="A62" s="96">
        <v>0.66666666666666663</v>
      </c>
      <c r="B62" s="97" t="s">
        <v>31</v>
      </c>
      <c r="C62" s="98">
        <v>0.6875</v>
      </c>
      <c r="D62" s="2">
        <v>5</v>
      </c>
      <c r="E62" s="2">
        <v>25</v>
      </c>
      <c r="F62" s="3">
        <v>101</v>
      </c>
      <c r="G62" s="2">
        <v>6</v>
      </c>
      <c r="H62" s="3">
        <v>0</v>
      </c>
      <c r="I62" s="4">
        <f t="shared" si="9"/>
        <v>132</v>
      </c>
      <c r="J62" s="5">
        <f t="shared" si="10"/>
        <v>4.5454545454545459</v>
      </c>
      <c r="K62" s="6">
        <v>9</v>
      </c>
      <c r="L62" s="3">
        <v>99</v>
      </c>
      <c r="M62" s="2">
        <v>528</v>
      </c>
      <c r="N62" s="2">
        <v>11</v>
      </c>
      <c r="O62" s="2">
        <v>7</v>
      </c>
      <c r="P62" s="4">
        <f t="shared" si="11"/>
        <v>645</v>
      </c>
      <c r="Q62" s="8">
        <f t="shared" si="12"/>
        <v>2.7906976744186047</v>
      </c>
    </row>
    <row r="63" spans="1:17" s="80" customFormat="1" ht="15" customHeight="1">
      <c r="A63" s="120">
        <v>0.6875</v>
      </c>
      <c r="B63" s="121" t="s">
        <v>31</v>
      </c>
      <c r="C63" s="122">
        <v>0.70833333333333337</v>
      </c>
      <c r="D63" s="58">
        <v>0</v>
      </c>
      <c r="E63" s="58">
        <v>29</v>
      </c>
      <c r="F63" s="59">
        <v>104</v>
      </c>
      <c r="G63" s="58">
        <v>7</v>
      </c>
      <c r="H63" s="59">
        <v>0</v>
      </c>
      <c r="I63" s="60">
        <f t="shared" si="9"/>
        <v>140</v>
      </c>
      <c r="J63" s="61">
        <f t="shared" si="10"/>
        <v>5</v>
      </c>
      <c r="K63" s="62">
        <v>8</v>
      </c>
      <c r="L63" s="59">
        <v>82</v>
      </c>
      <c r="M63" s="58">
        <v>558</v>
      </c>
      <c r="N63" s="58">
        <v>18</v>
      </c>
      <c r="O63" s="58">
        <v>8</v>
      </c>
      <c r="P63" s="60">
        <f t="shared" si="11"/>
        <v>666</v>
      </c>
      <c r="Q63" s="64">
        <f t="shared" si="12"/>
        <v>3.9039039039039038</v>
      </c>
    </row>
    <row r="64" spans="1:17" s="80" customFormat="1" ht="15" customHeight="1">
      <c r="A64" s="102"/>
      <c r="B64" s="103" t="s">
        <v>32</v>
      </c>
      <c r="C64" s="104"/>
      <c r="D64" s="16">
        <f>SUM(D62:D63)</f>
        <v>5</v>
      </c>
      <c r="E64" s="16">
        <f>SUM(E62:E63)</f>
        <v>54</v>
      </c>
      <c r="F64" s="17">
        <f>SUM(F62:F63)</f>
        <v>205</v>
      </c>
      <c r="G64" s="16">
        <f>SUM(G62:G63)</f>
        <v>13</v>
      </c>
      <c r="H64" s="17">
        <f>SUM(H62:H63)</f>
        <v>0</v>
      </c>
      <c r="I64" s="18">
        <f t="shared" si="9"/>
        <v>272</v>
      </c>
      <c r="J64" s="19">
        <f t="shared" si="10"/>
        <v>4.7794117647058822</v>
      </c>
      <c r="K64" s="20">
        <f>SUM(K62:K63)</f>
        <v>17</v>
      </c>
      <c r="L64" s="17">
        <f>SUM(L62:L63)</f>
        <v>181</v>
      </c>
      <c r="M64" s="16">
        <f>SUM(M62:M63)</f>
        <v>1086</v>
      </c>
      <c r="N64" s="16">
        <f>SUM(N62:N63)</f>
        <v>29</v>
      </c>
      <c r="O64" s="16">
        <f>SUM(O62:O63)</f>
        <v>15</v>
      </c>
      <c r="P64" s="18">
        <f t="shared" si="11"/>
        <v>1311</v>
      </c>
      <c r="Q64" s="22">
        <f t="shared" si="12"/>
        <v>3.3562166285278416</v>
      </c>
    </row>
    <row r="65" spans="1:24" s="80" customFormat="1" ht="15" customHeight="1">
      <c r="A65" s="108">
        <v>0.70833333333333337</v>
      </c>
      <c r="B65" s="109" t="s">
        <v>31</v>
      </c>
      <c r="C65" s="110">
        <v>0.72916666666666663</v>
      </c>
      <c r="D65" s="30">
        <v>6</v>
      </c>
      <c r="E65" s="30">
        <v>15</v>
      </c>
      <c r="F65" s="31">
        <v>134</v>
      </c>
      <c r="G65" s="30">
        <v>3</v>
      </c>
      <c r="H65" s="31">
        <v>1</v>
      </c>
      <c r="I65" s="32">
        <f t="shared" si="9"/>
        <v>153</v>
      </c>
      <c r="J65" s="33">
        <f t="shared" si="10"/>
        <v>2.6143790849673203</v>
      </c>
      <c r="K65" s="34">
        <v>15</v>
      </c>
      <c r="L65" s="31">
        <v>94</v>
      </c>
      <c r="M65" s="30">
        <v>540</v>
      </c>
      <c r="N65" s="30">
        <v>14</v>
      </c>
      <c r="O65" s="30">
        <v>8</v>
      </c>
      <c r="P65" s="32">
        <f t="shared" si="11"/>
        <v>656</v>
      </c>
      <c r="Q65" s="36">
        <f t="shared" si="12"/>
        <v>3.3536585365853662</v>
      </c>
    </row>
    <row r="66" spans="1:24" s="80" customFormat="1" ht="15" customHeight="1">
      <c r="A66" s="108">
        <v>0.72916666666666663</v>
      </c>
      <c r="B66" s="109" t="s">
        <v>31</v>
      </c>
      <c r="C66" s="110">
        <v>0.75</v>
      </c>
      <c r="D66" s="30">
        <v>0</v>
      </c>
      <c r="E66" s="30">
        <v>28</v>
      </c>
      <c r="F66" s="31">
        <v>104</v>
      </c>
      <c r="G66" s="30">
        <v>4</v>
      </c>
      <c r="H66" s="31">
        <v>0</v>
      </c>
      <c r="I66" s="32">
        <f t="shared" si="9"/>
        <v>136</v>
      </c>
      <c r="J66" s="33">
        <f t="shared" si="10"/>
        <v>2.9411764705882351</v>
      </c>
      <c r="K66" s="34">
        <v>22</v>
      </c>
      <c r="L66" s="31">
        <v>104</v>
      </c>
      <c r="M66" s="30">
        <v>537</v>
      </c>
      <c r="N66" s="30">
        <v>15</v>
      </c>
      <c r="O66" s="30">
        <v>8</v>
      </c>
      <c r="P66" s="32">
        <f t="shared" si="11"/>
        <v>664</v>
      </c>
      <c r="Q66" s="36">
        <f t="shared" si="12"/>
        <v>3.463855421686747</v>
      </c>
    </row>
    <row r="67" spans="1:24" s="80" customFormat="1" ht="15" customHeight="1">
      <c r="A67" s="102"/>
      <c r="B67" s="103" t="s">
        <v>32</v>
      </c>
      <c r="C67" s="104"/>
      <c r="D67" s="16">
        <f>SUM(D65:D66)</f>
        <v>6</v>
      </c>
      <c r="E67" s="16">
        <f>SUM(E65:E66)</f>
        <v>43</v>
      </c>
      <c r="F67" s="17">
        <f>SUM(F65:F66)</f>
        <v>238</v>
      </c>
      <c r="G67" s="16">
        <f>SUM(G65:G66)</f>
        <v>7</v>
      </c>
      <c r="H67" s="17">
        <f>SUM(H65:H66)</f>
        <v>1</v>
      </c>
      <c r="I67" s="18">
        <f t="shared" si="9"/>
        <v>289</v>
      </c>
      <c r="J67" s="19">
        <f t="shared" si="10"/>
        <v>2.7681660899653981</v>
      </c>
      <c r="K67" s="20">
        <f>SUM(K65:K66)</f>
        <v>37</v>
      </c>
      <c r="L67" s="17">
        <f>SUM(L65:L66)</f>
        <v>198</v>
      </c>
      <c r="M67" s="16">
        <f>SUM(M65:M66)</f>
        <v>1077</v>
      </c>
      <c r="N67" s="16">
        <f>SUM(N65:N66)</f>
        <v>29</v>
      </c>
      <c r="O67" s="16">
        <f>SUM(O65:O66)</f>
        <v>16</v>
      </c>
      <c r="P67" s="18">
        <f t="shared" si="11"/>
        <v>1320</v>
      </c>
      <c r="Q67" s="22">
        <f t="shared" si="12"/>
        <v>3.4090909090909087</v>
      </c>
    </row>
    <row r="68" spans="1:24" s="80" customFormat="1" ht="15" customHeight="1">
      <c r="A68" s="108">
        <v>0.75</v>
      </c>
      <c r="B68" s="109" t="s">
        <v>31</v>
      </c>
      <c r="C68" s="110">
        <v>0.77083333333333337</v>
      </c>
      <c r="D68" s="30">
        <v>3</v>
      </c>
      <c r="E68" s="30">
        <v>19</v>
      </c>
      <c r="F68" s="31">
        <v>123</v>
      </c>
      <c r="G68" s="30">
        <v>1</v>
      </c>
      <c r="H68" s="31">
        <v>0</v>
      </c>
      <c r="I68" s="32">
        <f t="shared" si="9"/>
        <v>143</v>
      </c>
      <c r="J68" s="33">
        <f t="shared" si="10"/>
        <v>0.69930069930069927</v>
      </c>
      <c r="K68" s="34">
        <v>11</v>
      </c>
      <c r="L68" s="31">
        <v>60</v>
      </c>
      <c r="M68" s="30">
        <v>491</v>
      </c>
      <c r="N68" s="30">
        <v>18</v>
      </c>
      <c r="O68" s="30">
        <v>3</v>
      </c>
      <c r="P68" s="32">
        <f t="shared" si="11"/>
        <v>572</v>
      </c>
      <c r="Q68" s="36">
        <f t="shared" si="12"/>
        <v>3.6713286713286712</v>
      </c>
    </row>
    <row r="69" spans="1:24" s="80" customFormat="1" ht="15" customHeight="1">
      <c r="A69" s="120">
        <v>0.77083333333333337</v>
      </c>
      <c r="B69" s="121" t="s">
        <v>31</v>
      </c>
      <c r="C69" s="122">
        <v>0.79166666666666663</v>
      </c>
      <c r="D69" s="58">
        <v>4</v>
      </c>
      <c r="E69" s="58">
        <v>16</v>
      </c>
      <c r="F69" s="59">
        <v>105</v>
      </c>
      <c r="G69" s="58">
        <v>1</v>
      </c>
      <c r="H69" s="59">
        <v>0</v>
      </c>
      <c r="I69" s="60">
        <f t="shared" si="9"/>
        <v>122</v>
      </c>
      <c r="J69" s="61">
        <f t="shared" si="10"/>
        <v>0.81967213114754101</v>
      </c>
      <c r="K69" s="62">
        <v>8</v>
      </c>
      <c r="L69" s="59">
        <v>77</v>
      </c>
      <c r="M69" s="58">
        <v>544</v>
      </c>
      <c r="N69" s="58">
        <v>18</v>
      </c>
      <c r="O69" s="58">
        <v>2</v>
      </c>
      <c r="P69" s="60">
        <f t="shared" si="11"/>
        <v>641</v>
      </c>
      <c r="Q69" s="64">
        <f t="shared" si="12"/>
        <v>3.1201248049921997</v>
      </c>
    </row>
    <row r="70" spans="1:24" s="80" customFormat="1" ht="15" customHeight="1" thickBot="1">
      <c r="A70" s="102"/>
      <c r="B70" s="103" t="s">
        <v>32</v>
      </c>
      <c r="C70" s="104"/>
      <c r="D70" s="16">
        <f>SUM(D68:D69)</f>
        <v>7</v>
      </c>
      <c r="E70" s="16">
        <f>SUM(E68:E69)</f>
        <v>35</v>
      </c>
      <c r="F70" s="17">
        <f>SUM(F68:F69)</f>
        <v>228</v>
      </c>
      <c r="G70" s="16">
        <f>SUM(G68:G69)</f>
        <v>2</v>
      </c>
      <c r="H70" s="17">
        <f>SUM(H68:H69)</f>
        <v>0</v>
      </c>
      <c r="I70" s="18">
        <f t="shared" si="9"/>
        <v>265</v>
      </c>
      <c r="J70" s="19">
        <f t="shared" si="10"/>
        <v>0.75471698113207553</v>
      </c>
      <c r="K70" s="20">
        <f>SUM(K68:K69)</f>
        <v>19</v>
      </c>
      <c r="L70" s="17">
        <f>SUM(L68:L69)</f>
        <v>137</v>
      </c>
      <c r="M70" s="16">
        <f>SUM(M68:M69)</f>
        <v>1035</v>
      </c>
      <c r="N70" s="16">
        <f>SUM(N68:N69)</f>
        <v>36</v>
      </c>
      <c r="O70" s="16">
        <f>SUM(O68:O69)</f>
        <v>5</v>
      </c>
      <c r="P70" s="18">
        <f t="shared" si="11"/>
        <v>1213</v>
      </c>
      <c r="Q70" s="22">
        <f t="shared" si="12"/>
        <v>3.3800494641384993</v>
      </c>
    </row>
    <row r="71" spans="1:24" s="80" customFormat="1" ht="15" customHeight="1" thickTop="1">
      <c r="A71" s="123"/>
      <c r="B71" s="124" t="s">
        <v>21</v>
      </c>
      <c r="C71" s="125"/>
      <c r="D71" s="65">
        <f t="shared" ref="D71:I71" si="13">+D51+D54+SUM(D55:D61)+D64+D67+D70</f>
        <v>52</v>
      </c>
      <c r="E71" s="65">
        <f t="shared" si="13"/>
        <v>670</v>
      </c>
      <c r="F71" s="66">
        <f t="shared" si="13"/>
        <v>2777</v>
      </c>
      <c r="G71" s="65">
        <f t="shared" si="13"/>
        <v>151</v>
      </c>
      <c r="H71" s="66">
        <f t="shared" si="13"/>
        <v>2</v>
      </c>
      <c r="I71" s="67">
        <f t="shared" si="13"/>
        <v>3600</v>
      </c>
      <c r="J71" s="68">
        <f t="shared" si="10"/>
        <v>4.25</v>
      </c>
      <c r="K71" s="69">
        <f t="shared" ref="K71:P71" si="14">+K51+K54+SUM(K55:K61)+K64+K67+K70</f>
        <v>408</v>
      </c>
      <c r="L71" s="66">
        <f t="shared" si="14"/>
        <v>1913</v>
      </c>
      <c r="M71" s="65">
        <f t="shared" si="14"/>
        <v>11968</v>
      </c>
      <c r="N71" s="65">
        <f t="shared" si="14"/>
        <v>541</v>
      </c>
      <c r="O71" s="65">
        <f t="shared" si="14"/>
        <v>158</v>
      </c>
      <c r="P71" s="67">
        <f t="shared" si="14"/>
        <v>14580</v>
      </c>
      <c r="Q71" s="71">
        <f t="shared" si="12"/>
        <v>4.7942386831275723</v>
      </c>
    </row>
    <row r="72" spans="1:24" ht="12.95" customHeight="1"/>
    <row r="73" spans="1:24" ht="12.95" customHeight="1"/>
    <row r="74" spans="1:24" ht="12.95" customHeight="1"/>
    <row r="75" spans="1:24" s="1" customFormat="1" ht="15" customHeight="1">
      <c r="X75" s="73" t="s">
        <v>53</v>
      </c>
    </row>
    <row r="76" spans="1:24" s="79" customFormat="1" ht="14.1" customHeight="1">
      <c r="A76" s="88" t="s">
        <v>1</v>
      </c>
      <c r="B76" s="75"/>
      <c r="C76" s="89"/>
      <c r="D76" s="74"/>
      <c r="E76" s="75" t="s">
        <v>15</v>
      </c>
      <c r="F76" s="75"/>
      <c r="G76" s="75"/>
      <c r="H76" s="75"/>
      <c r="I76" s="75"/>
      <c r="J76" s="76"/>
      <c r="K76" s="77"/>
      <c r="L76" s="75" t="s">
        <v>16</v>
      </c>
      <c r="M76" s="75"/>
      <c r="N76" s="75"/>
      <c r="O76" s="75"/>
      <c r="P76" s="75"/>
      <c r="Q76" s="76"/>
      <c r="R76" s="77"/>
      <c r="S76" s="75" t="s">
        <v>17</v>
      </c>
      <c r="T76" s="75"/>
      <c r="U76" s="75"/>
      <c r="V76" s="75"/>
      <c r="W76" s="75"/>
      <c r="X76" s="78"/>
    </row>
    <row r="77" spans="1:24" s="80" customFormat="1" ht="15" customHeight="1">
      <c r="A77" s="90"/>
      <c r="B77" s="91"/>
      <c r="C77" s="92" t="s">
        <v>2</v>
      </c>
      <c r="D77" s="148" t="s">
        <v>54</v>
      </c>
      <c r="E77" s="146" t="s">
        <v>55</v>
      </c>
      <c r="F77" s="148" t="s">
        <v>56</v>
      </c>
      <c r="G77" s="146" t="s">
        <v>57</v>
      </c>
      <c r="H77" s="148" t="s">
        <v>58</v>
      </c>
      <c r="I77" s="144" t="s">
        <v>59</v>
      </c>
      <c r="J77" s="152" t="s">
        <v>60</v>
      </c>
      <c r="K77" s="150" t="s">
        <v>54</v>
      </c>
      <c r="L77" s="146" t="s">
        <v>55</v>
      </c>
      <c r="M77" s="148" t="s">
        <v>56</v>
      </c>
      <c r="N77" s="146" t="s">
        <v>57</v>
      </c>
      <c r="O77" s="148" t="s">
        <v>58</v>
      </c>
      <c r="P77" s="144" t="s">
        <v>59</v>
      </c>
      <c r="Q77" s="152" t="s">
        <v>60</v>
      </c>
      <c r="R77" s="150" t="s">
        <v>54</v>
      </c>
      <c r="S77" s="146" t="s">
        <v>55</v>
      </c>
      <c r="T77" s="148" t="s">
        <v>56</v>
      </c>
      <c r="U77" s="146" t="s">
        <v>57</v>
      </c>
      <c r="V77" s="148" t="s">
        <v>58</v>
      </c>
      <c r="W77" s="144" t="s">
        <v>59</v>
      </c>
      <c r="X77" s="144" t="s">
        <v>60</v>
      </c>
    </row>
    <row r="78" spans="1:24" s="80" customFormat="1" ht="15" customHeight="1">
      <c r="A78" s="93" t="s">
        <v>10</v>
      </c>
      <c r="B78" s="94"/>
      <c r="C78" s="95"/>
      <c r="D78" s="149"/>
      <c r="E78" s="147"/>
      <c r="F78" s="149"/>
      <c r="G78" s="147"/>
      <c r="H78" s="149"/>
      <c r="I78" s="145"/>
      <c r="J78" s="153"/>
      <c r="K78" s="151"/>
      <c r="L78" s="147"/>
      <c r="M78" s="149"/>
      <c r="N78" s="147"/>
      <c r="O78" s="149"/>
      <c r="P78" s="145"/>
      <c r="Q78" s="153"/>
      <c r="R78" s="151"/>
      <c r="S78" s="147"/>
      <c r="T78" s="149"/>
      <c r="U78" s="147"/>
      <c r="V78" s="149"/>
      <c r="W78" s="145"/>
      <c r="X78" s="145"/>
    </row>
    <row r="79" spans="1:24" s="80" customFormat="1" ht="15" customHeight="1">
      <c r="A79" s="96">
        <v>0.29166666666666669</v>
      </c>
      <c r="B79" s="97" t="s">
        <v>31</v>
      </c>
      <c r="C79" s="98">
        <v>0.3125</v>
      </c>
      <c r="D79" s="2">
        <v>0</v>
      </c>
      <c r="E79" s="2">
        <v>9</v>
      </c>
      <c r="F79" s="3">
        <v>40</v>
      </c>
      <c r="G79" s="2">
        <v>1</v>
      </c>
      <c r="H79" s="3">
        <v>0</v>
      </c>
      <c r="I79" s="4">
        <f t="shared" ref="I79:I100" si="15">SUM(E79:H79)</f>
        <v>50</v>
      </c>
      <c r="J79" s="5">
        <f t="shared" ref="J79:J101" si="16">IF(I79=0,0,((G79+H79)/I79*100))</f>
        <v>2</v>
      </c>
      <c r="K79" s="6">
        <v>0</v>
      </c>
      <c r="L79" s="3">
        <v>6</v>
      </c>
      <c r="M79" s="2">
        <v>19</v>
      </c>
      <c r="N79" s="2">
        <v>4</v>
      </c>
      <c r="O79" s="2">
        <v>0</v>
      </c>
      <c r="P79" s="4">
        <f t="shared" ref="P79:P100" si="17">SUM(L79:O79)</f>
        <v>29</v>
      </c>
      <c r="Q79" s="7">
        <f t="shared" ref="Q79:Q101" si="18">IF(P79=0,0,((N79+O79)/P79*100))</f>
        <v>13.793103448275861</v>
      </c>
      <c r="R79" s="6">
        <v>7</v>
      </c>
      <c r="S79" s="3">
        <v>39</v>
      </c>
      <c r="T79" s="2">
        <v>333</v>
      </c>
      <c r="U79" s="2">
        <v>12</v>
      </c>
      <c r="V79" s="2">
        <v>4</v>
      </c>
      <c r="W79" s="4">
        <f t="shared" ref="W79:W100" si="19">SUM(S79:V79)</f>
        <v>388</v>
      </c>
      <c r="X79" s="8">
        <f t="shared" ref="X79:X101" si="20">IF(W79=0,0,((U79+V79)/W79*100))</f>
        <v>4.1237113402061851</v>
      </c>
    </row>
    <row r="80" spans="1:24" s="80" customFormat="1" ht="15" customHeight="1">
      <c r="A80" s="99">
        <v>0.3125</v>
      </c>
      <c r="B80" s="100" t="s">
        <v>31</v>
      </c>
      <c r="C80" s="101">
        <v>0.33333333333333331</v>
      </c>
      <c r="D80" s="9">
        <v>0</v>
      </c>
      <c r="E80" s="9">
        <v>3</v>
      </c>
      <c r="F80" s="10">
        <v>39</v>
      </c>
      <c r="G80" s="9">
        <v>0</v>
      </c>
      <c r="H80" s="10">
        <v>0</v>
      </c>
      <c r="I80" s="11">
        <f t="shared" si="15"/>
        <v>42</v>
      </c>
      <c r="J80" s="12">
        <f t="shared" si="16"/>
        <v>0</v>
      </c>
      <c r="K80" s="13">
        <v>1</v>
      </c>
      <c r="L80" s="10">
        <v>6</v>
      </c>
      <c r="M80" s="9">
        <v>21</v>
      </c>
      <c r="N80" s="9">
        <v>0</v>
      </c>
      <c r="O80" s="9">
        <v>0</v>
      </c>
      <c r="P80" s="11">
        <f t="shared" si="17"/>
        <v>27</v>
      </c>
      <c r="Q80" s="14">
        <f t="shared" si="18"/>
        <v>0</v>
      </c>
      <c r="R80" s="13">
        <v>23</v>
      </c>
      <c r="S80" s="10">
        <v>34</v>
      </c>
      <c r="T80" s="9">
        <v>379</v>
      </c>
      <c r="U80" s="9">
        <v>10</v>
      </c>
      <c r="V80" s="9">
        <v>1</v>
      </c>
      <c r="W80" s="11">
        <f t="shared" si="19"/>
        <v>424</v>
      </c>
      <c r="X80" s="15">
        <f t="shared" si="20"/>
        <v>2.5943396226415096</v>
      </c>
    </row>
    <row r="81" spans="1:24" s="80" customFormat="1" ht="15" customHeight="1">
      <c r="A81" s="102"/>
      <c r="B81" s="103" t="s">
        <v>32</v>
      </c>
      <c r="C81" s="104"/>
      <c r="D81" s="16">
        <f>SUM(D79:D80)</f>
        <v>0</v>
      </c>
      <c r="E81" s="16">
        <f>SUM(E79:E80)</f>
        <v>12</v>
      </c>
      <c r="F81" s="17">
        <f>SUM(F79:F80)</f>
        <v>79</v>
      </c>
      <c r="G81" s="16">
        <f>SUM(G79:G80)</f>
        <v>1</v>
      </c>
      <c r="H81" s="17">
        <f>SUM(H79:H80)</f>
        <v>0</v>
      </c>
      <c r="I81" s="18">
        <f t="shared" si="15"/>
        <v>92</v>
      </c>
      <c r="J81" s="19">
        <f t="shared" si="16"/>
        <v>1.0869565217391304</v>
      </c>
      <c r="K81" s="20">
        <f>SUM(K79:K80)</f>
        <v>1</v>
      </c>
      <c r="L81" s="17">
        <f>SUM(L79:L80)</f>
        <v>12</v>
      </c>
      <c r="M81" s="16">
        <f>SUM(M79:M80)</f>
        <v>40</v>
      </c>
      <c r="N81" s="16">
        <f>SUM(N79:N80)</f>
        <v>4</v>
      </c>
      <c r="O81" s="16">
        <f>SUM(O79:O80)</f>
        <v>0</v>
      </c>
      <c r="P81" s="18">
        <f t="shared" si="17"/>
        <v>56</v>
      </c>
      <c r="Q81" s="21">
        <f t="shared" si="18"/>
        <v>7.1428571428571423</v>
      </c>
      <c r="R81" s="20">
        <f>SUM(R79:R80)</f>
        <v>30</v>
      </c>
      <c r="S81" s="17">
        <f>SUM(S79:S80)</f>
        <v>73</v>
      </c>
      <c r="T81" s="16">
        <f>SUM(T79:T80)</f>
        <v>712</v>
      </c>
      <c r="U81" s="16">
        <f>SUM(U79:U80)</f>
        <v>22</v>
      </c>
      <c r="V81" s="16">
        <f>SUM(V79:V80)</f>
        <v>5</v>
      </c>
      <c r="W81" s="18">
        <f t="shared" si="19"/>
        <v>812</v>
      </c>
      <c r="X81" s="22">
        <f t="shared" si="20"/>
        <v>3.3251231527093599</v>
      </c>
    </row>
    <row r="82" spans="1:24" s="80" customFormat="1" ht="15" customHeight="1">
      <c r="A82" s="105">
        <v>0.33333333333333331</v>
      </c>
      <c r="B82" s="106" t="s">
        <v>31</v>
      </c>
      <c r="C82" s="107">
        <v>0.35416666666666669</v>
      </c>
      <c r="D82" s="23">
        <v>0</v>
      </c>
      <c r="E82" s="23">
        <v>5</v>
      </c>
      <c r="F82" s="24">
        <v>38</v>
      </c>
      <c r="G82" s="23">
        <v>0</v>
      </c>
      <c r="H82" s="24">
        <v>0</v>
      </c>
      <c r="I82" s="25">
        <f t="shared" si="15"/>
        <v>43</v>
      </c>
      <c r="J82" s="26">
        <f t="shared" si="16"/>
        <v>0</v>
      </c>
      <c r="K82" s="27">
        <v>1</v>
      </c>
      <c r="L82" s="24">
        <v>3</v>
      </c>
      <c r="M82" s="23">
        <v>14</v>
      </c>
      <c r="N82" s="23">
        <v>5</v>
      </c>
      <c r="O82" s="23">
        <v>0</v>
      </c>
      <c r="P82" s="25">
        <f t="shared" si="17"/>
        <v>22</v>
      </c>
      <c r="Q82" s="28">
        <f t="shared" si="18"/>
        <v>22.727272727272727</v>
      </c>
      <c r="R82" s="27">
        <v>37</v>
      </c>
      <c r="S82" s="24">
        <v>48</v>
      </c>
      <c r="T82" s="23">
        <v>490</v>
      </c>
      <c r="U82" s="23">
        <v>24</v>
      </c>
      <c r="V82" s="23">
        <v>1</v>
      </c>
      <c r="W82" s="25">
        <f t="shared" si="19"/>
        <v>563</v>
      </c>
      <c r="X82" s="29">
        <f t="shared" si="20"/>
        <v>4.4404973357015987</v>
      </c>
    </row>
    <row r="83" spans="1:24" s="80" customFormat="1" ht="15" customHeight="1">
      <c r="A83" s="108">
        <v>0.35416666666666669</v>
      </c>
      <c r="B83" s="109" t="s">
        <v>31</v>
      </c>
      <c r="C83" s="110">
        <v>0.375</v>
      </c>
      <c r="D83" s="30">
        <v>1</v>
      </c>
      <c r="E83" s="30">
        <v>5</v>
      </c>
      <c r="F83" s="31">
        <v>32</v>
      </c>
      <c r="G83" s="30">
        <v>1</v>
      </c>
      <c r="H83" s="31">
        <v>0</v>
      </c>
      <c r="I83" s="32">
        <f t="shared" si="15"/>
        <v>38</v>
      </c>
      <c r="J83" s="33">
        <f t="shared" si="16"/>
        <v>2.6315789473684208</v>
      </c>
      <c r="K83" s="34">
        <v>0</v>
      </c>
      <c r="L83" s="31">
        <v>10</v>
      </c>
      <c r="M83" s="30">
        <v>20</v>
      </c>
      <c r="N83" s="30">
        <v>4</v>
      </c>
      <c r="O83" s="30">
        <v>0</v>
      </c>
      <c r="P83" s="32">
        <f t="shared" si="17"/>
        <v>34</v>
      </c>
      <c r="Q83" s="35">
        <f t="shared" si="18"/>
        <v>11.76470588235294</v>
      </c>
      <c r="R83" s="34">
        <v>23</v>
      </c>
      <c r="S83" s="31">
        <v>43</v>
      </c>
      <c r="T83" s="30">
        <v>451</v>
      </c>
      <c r="U83" s="30">
        <v>18</v>
      </c>
      <c r="V83" s="30">
        <v>0</v>
      </c>
      <c r="W83" s="32">
        <f t="shared" si="19"/>
        <v>512</v>
      </c>
      <c r="X83" s="36">
        <f t="shared" si="20"/>
        <v>3.515625</v>
      </c>
    </row>
    <row r="84" spans="1:24" s="80" customFormat="1" ht="15" customHeight="1">
      <c r="A84" s="102"/>
      <c r="B84" s="103" t="s">
        <v>32</v>
      </c>
      <c r="C84" s="104"/>
      <c r="D84" s="16">
        <f>SUM(D82:D83)</f>
        <v>1</v>
      </c>
      <c r="E84" s="16">
        <f>SUM(E82:E83)</f>
        <v>10</v>
      </c>
      <c r="F84" s="17">
        <f>SUM(F82:F83)</f>
        <v>70</v>
      </c>
      <c r="G84" s="16">
        <f>SUM(G82:G83)</f>
        <v>1</v>
      </c>
      <c r="H84" s="17">
        <f>SUM(H82:H83)</f>
        <v>0</v>
      </c>
      <c r="I84" s="18">
        <f t="shared" si="15"/>
        <v>81</v>
      </c>
      <c r="J84" s="19">
        <f t="shared" si="16"/>
        <v>1.2345679012345678</v>
      </c>
      <c r="K84" s="20">
        <f>SUM(K82:K83)</f>
        <v>1</v>
      </c>
      <c r="L84" s="17">
        <f>SUM(L82:L83)</f>
        <v>13</v>
      </c>
      <c r="M84" s="16">
        <f>SUM(M82:M83)</f>
        <v>34</v>
      </c>
      <c r="N84" s="16">
        <f>SUM(N82:N83)</f>
        <v>9</v>
      </c>
      <c r="O84" s="16">
        <f>SUM(O82:O83)</f>
        <v>0</v>
      </c>
      <c r="P84" s="18">
        <f t="shared" si="17"/>
        <v>56</v>
      </c>
      <c r="Q84" s="21">
        <f t="shared" si="18"/>
        <v>16.071428571428573</v>
      </c>
      <c r="R84" s="20">
        <f>SUM(R82:R83)</f>
        <v>60</v>
      </c>
      <c r="S84" s="17">
        <f>SUM(S82:S83)</f>
        <v>91</v>
      </c>
      <c r="T84" s="16">
        <f>SUM(T82:T83)</f>
        <v>941</v>
      </c>
      <c r="U84" s="16">
        <f>SUM(U82:U83)</f>
        <v>42</v>
      </c>
      <c r="V84" s="16">
        <f>SUM(V82:V83)</f>
        <v>1</v>
      </c>
      <c r="W84" s="18">
        <f t="shared" si="19"/>
        <v>1075</v>
      </c>
      <c r="X84" s="22">
        <f t="shared" si="20"/>
        <v>4</v>
      </c>
    </row>
    <row r="85" spans="1:24" s="80" customFormat="1" ht="15" customHeight="1">
      <c r="A85" s="111">
        <v>0.375</v>
      </c>
      <c r="B85" s="112" t="s">
        <v>31</v>
      </c>
      <c r="C85" s="113">
        <v>0.41666666666666669</v>
      </c>
      <c r="D85" s="37">
        <v>0</v>
      </c>
      <c r="E85" s="37">
        <v>8</v>
      </c>
      <c r="F85" s="38">
        <v>38</v>
      </c>
      <c r="G85" s="37">
        <v>0</v>
      </c>
      <c r="H85" s="38">
        <v>1</v>
      </c>
      <c r="I85" s="39">
        <f t="shared" si="15"/>
        <v>47</v>
      </c>
      <c r="J85" s="40">
        <f t="shared" si="16"/>
        <v>2.1276595744680851</v>
      </c>
      <c r="K85" s="41">
        <v>2</v>
      </c>
      <c r="L85" s="38">
        <v>25</v>
      </c>
      <c r="M85" s="37">
        <v>75</v>
      </c>
      <c r="N85" s="37">
        <v>22</v>
      </c>
      <c r="O85" s="37">
        <v>0</v>
      </c>
      <c r="P85" s="39">
        <f t="shared" si="17"/>
        <v>122</v>
      </c>
      <c r="Q85" s="42">
        <f t="shared" si="18"/>
        <v>18.032786885245901</v>
      </c>
      <c r="R85" s="41">
        <v>24</v>
      </c>
      <c r="S85" s="38">
        <v>101</v>
      </c>
      <c r="T85" s="37">
        <v>705</v>
      </c>
      <c r="U85" s="37">
        <v>23</v>
      </c>
      <c r="V85" s="37">
        <v>4</v>
      </c>
      <c r="W85" s="39">
        <f t="shared" si="19"/>
        <v>833</v>
      </c>
      <c r="X85" s="43">
        <f t="shared" si="20"/>
        <v>3.2412965186074429</v>
      </c>
    </row>
    <row r="86" spans="1:24" s="80" customFormat="1" ht="15" customHeight="1">
      <c r="A86" s="114">
        <v>0.41666666666666669</v>
      </c>
      <c r="B86" s="115" t="s">
        <v>31</v>
      </c>
      <c r="C86" s="116">
        <v>0.45833333333333331</v>
      </c>
      <c r="D86" s="44">
        <v>4</v>
      </c>
      <c r="E86" s="44">
        <v>8</v>
      </c>
      <c r="F86" s="45">
        <v>40</v>
      </c>
      <c r="G86" s="44">
        <v>0</v>
      </c>
      <c r="H86" s="45">
        <v>0</v>
      </c>
      <c r="I86" s="46">
        <f t="shared" si="15"/>
        <v>48</v>
      </c>
      <c r="J86" s="47">
        <f t="shared" si="16"/>
        <v>0</v>
      </c>
      <c r="K86" s="48">
        <v>0</v>
      </c>
      <c r="L86" s="45">
        <v>28</v>
      </c>
      <c r="M86" s="44">
        <v>96</v>
      </c>
      <c r="N86" s="44">
        <v>34</v>
      </c>
      <c r="O86" s="44">
        <v>1</v>
      </c>
      <c r="P86" s="46">
        <f t="shared" si="17"/>
        <v>159</v>
      </c>
      <c r="Q86" s="49">
        <f t="shared" si="18"/>
        <v>22.012578616352201</v>
      </c>
      <c r="R86" s="48">
        <v>15</v>
      </c>
      <c r="S86" s="45">
        <v>90</v>
      </c>
      <c r="T86" s="44">
        <v>670</v>
      </c>
      <c r="U86" s="44">
        <v>34</v>
      </c>
      <c r="V86" s="44">
        <v>3</v>
      </c>
      <c r="W86" s="46">
        <f t="shared" si="19"/>
        <v>797</v>
      </c>
      <c r="X86" s="50">
        <f t="shared" si="20"/>
        <v>4.6424090338770387</v>
      </c>
    </row>
    <row r="87" spans="1:24" s="80" customFormat="1" ht="15" customHeight="1">
      <c r="A87" s="114">
        <v>0.45833333333333331</v>
      </c>
      <c r="B87" s="115" t="s">
        <v>31</v>
      </c>
      <c r="C87" s="116">
        <v>0.5</v>
      </c>
      <c r="D87" s="44">
        <v>1</v>
      </c>
      <c r="E87" s="44">
        <v>3</v>
      </c>
      <c r="F87" s="45">
        <v>44</v>
      </c>
      <c r="G87" s="44">
        <v>1</v>
      </c>
      <c r="H87" s="45">
        <v>0</v>
      </c>
      <c r="I87" s="46">
        <f t="shared" si="15"/>
        <v>48</v>
      </c>
      <c r="J87" s="47">
        <f t="shared" si="16"/>
        <v>2.083333333333333</v>
      </c>
      <c r="K87" s="48">
        <v>1</v>
      </c>
      <c r="L87" s="45">
        <v>23</v>
      </c>
      <c r="M87" s="44">
        <v>117</v>
      </c>
      <c r="N87" s="44">
        <v>22</v>
      </c>
      <c r="O87" s="44">
        <v>1</v>
      </c>
      <c r="P87" s="46">
        <f t="shared" si="17"/>
        <v>163</v>
      </c>
      <c r="Q87" s="49">
        <f t="shared" si="18"/>
        <v>14.110429447852759</v>
      </c>
      <c r="R87" s="48">
        <v>19</v>
      </c>
      <c r="S87" s="45">
        <v>93</v>
      </c>
      <c r="T87" s="44">
        <v>563</v>
      </c>
      <c r="U87" s="44">
        <v>20</v>
      </c>
      <c r="V87" s="44">
        <v>0</v>
      </c>
      <c r="W87" s="46">
        <f t="shared" si="19"/>
        <v>676</v>
      </c>
      <c r="X87" s="50">
        <f t="shared" si="20"/>
        <v>2.9585798816568047</v>
      </c>
    </row>
    <row r="88" spans="1:24" s="80" customFormat="1" ht="15" customHeight="1">
      <c r="A88" s="114">
        <v>0.5</v>
      </c>
      <c r="B88" s="115" t="s">
        <v>31</v>
      </c>
      <c r="C88" s="116">
        <v>0.54166666666666663</v>
      </c>
      <c r="D88" s="44">
        <v>2</v>
      </c>
      <c r="E88" s="44">
        <v>8</v>
      </c>
      <c r="F88" s="45">
        <v>45</v>
      </c>
      <c r="G88" s="44">
        <v>1</v>
      </c>
      <c r="H88" s="45">
        <v>0</v>
      </c>
      <c r="I88" s="46">
        <f t="shared" si="15"/>
        <v>54</v>
      </c>
      <c r="J88" s="47">
        <f t="shared" si="16"/>
        <v>1.8518518518518516</v>
      </c>
      <c r="K88" s="48">
        <v>3</v>
      </c>
      <c r="L88" s="45">
        <v>19</v>
      </c>
      <c r="M88" s="44">
        <v>135</v>
      </c>
      <c r="N88" s="44">
        <v>9</v>
      </c>
      <c r="O88" s="44">
        <v>0</v>
      </c>
      <c r="P88" s="46">
        <f t="shared" si="17"/>
        <v>163</v>
      </c>
      <c r="Q88" s="49">
        <f t="shared" si="18"/>
        <v>5.5214723926380369</v>
      </c>
      <c r="R88" s="48">
        <v>16</v>
      </c>
      <c r="S88" s="45">
        <v>69</v>
      </c>
      <c r="T88" s="44">
        <v>509</v>
      </c>
      <c r="U88" s="44">
        <v>14</v>
      </c>
      <c r="V88" s="44">
        <v>5</v>
      </c>
      <c r="W88" s="46">
        <f t="shared" si="19"/>
        <v>597</v>
      </c>
      <c r="X88" s="50">
        <f t="shared" si="20"/>
        <v>3.1825795644891124</v>
      </c>
    </row>
    <row r="89" spans="1:24" s="80" customFormat="1" ht="15" customHeight="1">
      <c r="A89" s="114">
        <v>0.54166666666666663</v>
      </c>
      <c r="B89" s="115" t="s">
        <v>31</v>
      </c>
      <c r="C89" s="116">
        <v>0.58333333333333337</v>
      </c>
      <c r="D89" s="44">
        <v>0</v>
      </c>
      <c r="E89" s="44">
        <v>8</v>
      </c>
      <c r="F89" s="45">
        <v>60</v>
      </c>
      <c r="G89" s="44">
        <v>0</v>
      </c>
      <c r="H89" s="45">
        <v>0</v>
      </c>
      <c r="I89" s="46">
        <f t="shared" si="15"/>
        <v>68</v>
      </c>
      <c r="J89" s="47">
        <f t="shared" si="16"/>
        <v>0</v>
      </c>
      <c r="K89" s="48">
        <v>4</v>
      </c>
      <c r="L89" s="45">
        <v>19</v>
      </c>
      <c r="M89" s="44">
        <v>104</v>
      </c>
      <c r="N89" s="44">
        <v>26</v>
      </c>
      <c r="O89" s="44">
        <v>0</v>
      </c>
      <c r="P89" s="46">
        <f t="shared" si="17"/>
        <v>149</v>
      </c>
      <c r="Q89" s="49">
        <f t="shared" si="18"/>
        <v>17.449664429530202</v>
      </c>
      <c r="R89" s="48">
        <v>12</v>
      </c>
      <c r="S89" s="45">
        <v>77</v>
      </c>
      <c r="T89" s="44">
        <v>548</v>
      </c>
      <c r="U89" s="44">
        <v>23</v>
      </c>
      <c r="V89" s="44">
        <v>1</v>
      </c>
      <c r="W89" s="46">
        <f t="shared" si="19"/>
        <v>649</v>
      </c>
      <c r="X89" s="50">
        <f t="shared" si="20"/>
        <v>3.6979969183359018</v>
      </c>
    </row>
    <row r="90" spans="1:24" s="80" customFormat="1" ht="15" customHeight="1">
      <c r="A90" s="114">
        <v>0.58333333333333337</v>
      </c>
      <c r="B90" s="115" t="s">
        <v>31</v>
      </c>
      <c r="C90" s="116">
        <v>0.625</v>
      </c>
      <c r="D90" s="44">
        <v>2</v>
      </c>
      <c r="E90" s="44">
        <v>10</v>
      </c>
      <c r="F90" s="45">
        <v>45</v>
      </c>
      <c r="G90" s="44">
        <v>0</v>
      </c>
      <c r="H90" s="45">
        <v>0</v>
      </c>
      <c r="I90" s="46">
        <f t="shared" si="15"/>
        <v>55</v>
      </c>
      <c r="J90" s="47">
        <f t="shared" si="16"/>
        <v>0</v>
      </c>
      <c r="K90" s="48">
        <v>2</v>
      </c>
      <c r="L90" s="45">
        <v>32</v>
      </c>
      <c r="M90" s="44">
        <v>129</v>
      </c>
      <c r="N90" s="44">
        <v>27</v>
      </c>
      <c r="O90" s="44">
        <v>1</v>
      </c>
      <c r="P90" s="46">
        <f t="shared" si="17"/>
        <v>189</v>
      </c>
      <c r="Q90" s="49">
        <f t="shared" si="18"/>
        <v>14.814814814814813</v>
      </c>
      <c r="R90" s="48">
        <v>15</v>
      </c>
      <c r="S90" s="45">
        <v>96</v>
      </c>
      <c r="T90" s="44">
        <v>611</v>
      </c>
      <c r="U90" s="44">
        <v>19</v>
      </c>
      <c r="V90" s="44">
        <v>4</v>
      </c>
      <c r="W90" s="46">
        <f t="shared" si="19"/>
        <v>730</v>
      </c>
      <c r="X90" s="50">
        <f t="shared" si="20"/>
        <v>3.1506849315068495</v>
      </c>
    </row>
    <row r="91" spans="1:24" s="80" customFormat="1" ht="15" customHeight="1">
      <c r="A91" s="117">
        <v>0.625</v>
      </c>
      <c r="B91" s="118" t="s">
        <v>31</v>
      </c>
      <c r="C91" s="119">
        <v>0.66666666666666663</v>
      </c>
      <c r="D91" s="51">
        <v>2</v>
      </c>
      <c r="E91" s="51">
        <v>6</v>
      </c>
      <c r="F91" s="52">
        <v>59</v>
      </c>
      <c r="G91" s="51">
        <v>0</v>
      </c>
      <c r="H91" s="52">
        <v>1</v>
      </c>
      <c r="I91" s="53">
        <f t="shared" si="15"/>
        <v>66</v>
      </c>
      <c r="J91" s="54">
        <f t="shared" si="16"/>
        <v>1.5151515151515151</v>
      </c>
      <c r="K91" s="55">
        <v>4</v>
      </c>
      <c r="L91" s="52">
        <v>21</v>
      </c>
      <c r="M91" s="51">
        <v>142</v>
      </c>
      <c r="N91" s="51">
        <v>14</v>
      </c>
      <c r="O91" s="51">
        <v>1</v>
      </c>
      <c r="P91" s="53">
        <f t="shared" si="17"/>
        <v>178</v>
      </c>
      <c r="Q91" s="56">
        <f t="shared" si="18"/>
        <v>8.4269662921348321</v>
      </c>
      <c r="R91" s="55">
        <v>11</v>
      </c>
      <c r="S91" s="52">
        <v>118</v>
      </c>
      <c r="T91" s="51">
        <v>790</v>
      </c>
      <c r="U91" s="51">
        <v>14</v>
      </c>
      <c r="V91" s="51">
        <v>6</v>
      </c>
      <c r="W91" s="53">
        <f t="shared" si="19"/>
        <v>928</v>
      </c>
      <c r="X91" s="57">
        <f t="shared" si="20"/>
        <v>2.1551724137931036</v>
      </c>
    </row>
    <row r="92" spans="1:24" s="80" customFormat="1" ht="15" customHeight="1">
      <c r="A92" s="96">
        <v>0.66666666666666663</v>
      </c>
      <c r="B92" s="97" t="s">
        <v>31</v>
      </c>
      <c r="C92" s="98">
        <v>0.6875</v>
      </c>
      <c r="D92" s="2">
        <v>1</v>
      </c>
      <c r="E92" s="2">
        <v>7</v>
      </c>
      <c r="F92" s="3">
        <v>31</v>
      </c>
      <c r="G92" s="2">
        <v>1</v>
      </c>
      <c r="H92" s="3">
        <v>0</v>
      </c>
      <c r="I92" s="4">
        <f t="shared" si="15"/>
        <v>39</v>
      </c>
      <c r="J92" s="5">
        <f t="shared" si="16"/>
        <v>2.5641025641025639</v>
      </c>
      <c r="K92" s="6">
        <v>1</v>
      </c>
      <c r="L92" s="3">
        <v>4</v>
      </c>
      <c r="M92" s="2">
        <v>53</v>
      </c>
      <c r="N92" s="2">
        <v>9</v>
      </c>
      <c r="O92" s="2">
        <v>0</v>
      </c>
      <c r="P92" s="4">
        <f t="shared" si="17"/>
        <v>66</v>
      </c>
      <c r="Q92" s="7">
        <f t="shared" si="18"/>
        <v>13.636363636363635</v>
      </c>
      <c r="R92" s="6">
        <v>3</v>
      </c>
      <c r="S92" s="3">
        <v>51</v>
      </c>
      <c r="T92" s="2">
        <v>350</v>
      </c>
      <c r="U92" s="2">
        <v>2</v>
      </c>
      <c r="V92" s="2">
        <v>2</v>
      </c>
      <c r="W92" s="4">
        <f t="shared" si="19"/>
        <v>405</v>
      </c>
      <c r="X92" s="8">
        <f t="shared" si="20"/>
        <v>0.98765432098765427</v>
      </c>
    </row>
    <row r="93" spans="1:24" s="80" customFormat="1" ht="15" customHeight="1">
      <c r="A93" s="120">
        <v>0.6875</v>
      </c>
      <c r="B93" s="121" t="s">
        <v>31</v>
      </c>
      <c r="C93" s="122">
        <v>0.70833333333333337</v>
      </c>
      <c r="D93" s="58">
        <v>0</v>
      </c>
      <c r="E93" s="58">
        <v>2</v>
      </c>
      <c r="F93" s="59">
        <v>35</v>
      </c>
      <c r="G93" s="58">
        <v>0</v>
      </c>
      <c r="H93" s="59">
        <v>0</v>
      </c>
      <c r="I93" s="60">
        <f t="shared" si="15"/>
        <v>37</v>
      </c>
      <c r="J93" s="61">
        <f t="shared" si="16"/>
        <v>0</v>
      </c>
      <c r="K93" s="62">
        <v>1</v>
      </c>
      <c r="L93" s="59">
        <v>10</v>
      </c>
      <c r="M93" s="58">
        <v>71</v>
      </c>
      <c r="N93" s="58">
        <v>8</v>
      </c>
      <c r="O93" s="58">
        <v>0</v>
      </c>
      <c r="P93" s="60">
        <f t="shared" si="17"/>
        <v>89</v>
      </c>
      <c r="Q93" s="63">
        <f t="shared" si="18"/>
        <v>8.9887640449438209</v>
      </c>
      <c r="R93" s="62">
        <v>5</v>
      </c>
      <c r="S93" s="59">
        <v>49</v>
      </c>
      <c r="T93" s="58">
        <v>363</v>
      </c>
      <c r="U93" s="58">
        <v>5</v>
      </c>
      <c r="V93" s="58">
        <v>2</v>
      </c>
      <c r="W93" s="60">
        <f t="shared" si="19"/>
        <v>419</v>
      </c>
      <c r="X93" s="64">
        <f t="shared" si="20"/>
        <v>1.6706443914081146</v>
      </c>
    </row>
    <row r="94" spans="1:24" s="80" customFormat="1" ht="15" customHeight="1">
      <c r="A94" s="102"/>
      <c r="B94" s="103" t="s">
        <v>32</v>
      </c>
      <c r="C94" s="104"/>
      <c r="D94" s="16">
        <f>SUM(D92:D93)</f>
        <v>1</v>
      </c>
      <c r="E94" s="16">
        <f>SUM(E92:E93)</f>
        <v>9</v>
      </c>
      <c r="F94" s="17">
        <f>SUM(F92:F93)</f>
        <v>66</v>
      </c>
      <c r="G94" s="16">
        <f>SUM(G92:G93)</f>
        <v>1</v>
      </c>
      <c r="H94" s="17">
        <f>SUM(H92:H93)</f>
        <v>0</v>
      </c>
      <c r="I94" s="18">
        <f t="shared" si="15"/>
        <v>76</v>
      </c>
      <c r="J94" s="19">
        <f t="shared" si="16"/>
        <v>1.3157894736842104</v>
      </c>
      <c r="K94" s="20">
        <f>SUM(K92:K93)</f>
        <v>2</v>
      </c>
      <c r="L94" s="17">
        <f>SUM(L92:L93)</f>
        <v>14</v>
      </c>
      <c r="M94" s="16">
        <f>SUM(M92:M93)</f>
        <v>124</v>
      </c>
      <c r="N94" s="16">
        <f>SUM(N92:N93)</f>
        <v>17</v>
      </c>
      <c r="O94" s="16">
        <f>SUM(O92:O93)</f>
        <v>0</v>
      </c>
      <c r="P94" s="18">
        <f t="shared" si="17"/>
        <v>155</v>
      </c>
      <c r="Q94" s="21">
        <f t="shared" si="18"/>
        <v>10.967741935483872</v>
      </c>
      <c r="R94" s="20">
        <f>SUM(R92:R93)</f>
        <v>8</v>
      </c>
      <c r="S94" s="17">
        <f>SUM(S92:S93)</f>
        <v>100</v>
      </c>
      <c r="T94" s="16">
        <f>SUM(T92:T93)</f>
        <v>713</v>
      </c>
      <c r="U94" s="16">
        <f>SUM(U92:U93)</f>
        <v>7</v>
      </c>
      <c r="V94" s="16">
        <f>SUM(V92:V93)</f>
        <v>4</v>
      </c>
      <c r="W94" s="18">
        <f t="shared" si="19"/>
        <v>824</v>
      </c>
      <c r="X94" s="22">
        <f t="shared" si="20"/>
        <v>1.3349514563106795</v>
      </c>
    </row>
    <row r="95" spans="1:24" s="80" customFormat="1" ht="15" customHeight="1">
      <c r="A95" s="108">
        <v>0.70833333333333337</v>
      </c>
      <c r="B95" s="109" t="s">
        <v>31</v>
      </c>
      <c r="C95" s="110">
        <v>0.72916666666666663</v>
      </c>
      <c r="D95" s="30">
        <v>0</v>
      </c>
      <c r="E95" s="30">
        <v>0</v>
      </c>
      <c r="F95" s="31">
        <v>30</v>
      </c>
      <c r="G95" s="30">
        <v>0</v>
      </c>
      <c r="H95" s="31">
        <v>0</v>
      </c>
      <c r="I95" s="32">
        <f t="shared" si="15"/>
        <v>30</v>
      </c>
      <c r="J95" s="33">
        <f t="shared" si="16"/>
        <v>0</v>
      </c>
      <c r="K95" s="34">
        <v>0</v>
      </c>
      <c r="L95" s="31">
        <v>15</v>
      </c>
      <c r="M95" s="30">
        <v>27</v>
      </c>
      <c r="N95" s="30">
        <v>7</v>
      </c>
      <c r="O95" s="30">
        <v>0</v>
      </c>
      <c r="P95" s="32">
        <f t="shared" si="17"/>
        <v>49</v>
      </c>
      <c r="Q95" s="35">
        <f t="shared" si="18"/>
        <v>14.285714285714285</v>
      </c>
      <c r="R95" s="34">
        <v>9</v>
      </c>
      <c r="S95" s="31">
        <v>43</v>
      </c>
      <c r="T95" s="30">
        <v>335</v>
      </c>
      <c r="U95" s="30">
        <v>10</v>
      </c>
      <c r="V95" s="30">
        <v>1</v>
      </c>
      <c r="W95" s="32">
        <f t="shared" si="19"/>
        <v>389</v>
      </c>
      <c r="X95" s="36">
        <f t="shared" si="20"/>
        <v>2.8277634961439588</v>
      </c>
    </row>
    <row r="96" spans="1:24" s="80" customFormat="1" ht="15" customHeight="1">
      <c r="A96" s="108">
        <v>0.72916666666666663</v>
      </c>
      <c r="B96" s="109" t="s">
        <v>31</v>
      </c>
      <c r="C96" s="110">
        <v>0.75</v>
      </c>
      <c r="D96" s="30">
        <v>0</v>
      </c>
      <c r="E96" s="30">
        <v>6</v>
      </c>
      <c r="F96" s="31">
        <v>40</v>
      </c>
      <c r="G96" s="30">
        <v>0</v>
      </c>
      <c r="H96" s="31">
        <v>0</v>
      </c>
      <c r="I96" s="32">
        <f t="shared" si="15"/>
        <v>46</v>
      </c>
      <c r="J96" s="33">
        <f t="shared" si="16"/>
        <v>0</v>
      </c>
      <c r="K96" s="34">
        <v>2</v>
      </c>
      <c r="L96" s="31">
        <v>2</v>
      </c>
      <c r="M96" s="30">
        <v>91</v>
      </c>
      <c r="N96" s="30">
        <v>5</v>
      </c>
      <c r="O96" s="30">
        <v>0</v>
      </c>
      <c r="P96" s="32">
        <f t="shared" si="17"/>
        <v>98</v>
      </c>
      <c r="Q96" s="35">
        <f t="shared" si="18"/>
        <v>5.1020408163265305</v>
      </c>
      <c r="R96" s="34">
        <v>2</v>
      </c>
      <c r="S96" s="31">
        <v>21</v>
      </c>
      <c r="T96" s="30">
        <v>361</v>
      </c>
      <c r="U96" s="30">
        <v>11</v>
      </c>
      <c r="V96" s="30">
        <v>2</v>
      </c>
      <c r="W96" s="32">
        <f t="shared" si="19"/>
        <v>395</v>
      </c>
      <c r="X96" s="36">
        <f t="shared" si="20"/>
        <v>3.2911392405063293</v>
      </c>
    </row>
    <row r="97" spans="1:24" s="80" customFormat="1" ht="15" customHeight="1">
      <c r="A97" s="102"/>
      <c r="B97" s="103" t="s">
        <v>32</v>
      </c>
      <c r="C97" s="104"/>
      <c r="D97" s="16">
        <f>SUM(D95:D96)</f>
        <v>0</v>
      </c>
      <c r="E97" s="16">
        <f>SUM(E95:E96)</f>
        <v>6</v>
      </c>
      <c r="F97" s="17">
        <f>SUM(F95:F96)</f>
        <v>70</v>
      </c>
      <c r="G97" s="16">
        <f>SUM(G95:G96)</f>
        <v>0</v>
      </c>
      <c r="H97" s="17">
        <f>SUM(H95:H96)</f>
        <v>0</v>
      </c>
      <c r="I97" s="18">
        <f t="shared" si="15"/>
        <v>76</v>
      </c>
      <c r="J97" s="19">
        <f t="shared" si="16"/>
        <v>0</v>
      </c>
      <c r="K97" s="20">
        <f>SUM(K95:K96)</f>
        <v>2</v>
      </c>
      <c r="L97" s="17">
        <f>SUM(L95:L96)</f>
        <v>17</v>
      </c>
      <c r="M97" s="16">
        <f>SUM(M95:M96)</f>
        <v>118</v>
      </c>
      <c r="N97" s="16">
        <f>SUM(N95:N96)</f>
        <v>12</v>
      </c>
      <c r="O97" s="16">
        <f>SUM(O95:O96)</f>
        <v>0</v>
      </c>
      <c r="P97" s="18">
        <f t="shared" si="17"/>
        <v>147</v>
      </c>
      <c r="Q97" s="21">
        <f t="shared" si="18"/>
        <v>8.1632653061224492</v>
      </c>
      <c r="R97" s="20">
        <f>SUM(R95:R96)</f>
        <v>11</v>
      </c>
      <c r="S97" s="17">
        <f>SUM(S95:S96)</f>
        <v>64</v>
      </c>
      <c r="T97" s="16">
        <f>SUM(T95:T96)</f>
        <v>696</v>
      </c>
      <c r="U97" s="16">
        <f>SUM(U95:U96)</f>
        <v>21</v>
      </c>
      <c r="V97" s="16">
        <f>SUM(V95:V96)</f>
        <v>3</v>
      </c>
      <c r="W97" s="18">
        <f t="shared" si="19"/>
        <v>784</v>
      </c>
      <c r="X97" s="22">
        <f t="shared" si="20"/>
        <v>3.0612244897959182</v>
      </c>
    </row>
    <row r="98" spans="1:24" s="80" customFormat="1" ht="15" customHeight="1">
      <c r="A98" s="108">
        <v>0.75</v>
      </c>
      <c r="B98" s="109" t="s">
        <v>31</v>
      </c>
      <c r="C98" s="110">
        <v>0.77083333333333337</v>
      </c>
      <c r="D98" s="30">
        <v>0</v>
      </c>
      <c r="E98" s="30">
        <v>5</v>
      </c>
      <c r="F98" s="31">
        <v>41</v>
      </c>
      <c r="G98" s="30">
        <v>0</v>
      </c>
      <c r="H98" s="31">
        <v>0</v>
      </c>
      <c r="I98" s="32">
        <f t="shared" si="15"/>
        <v>46</v>
      </c>
      <c r="J98" s="33">
        <f t="shared" si="16"/>
        <v>0</v>
      </c>
      <c r="K98" s="34">
        <v>0</v>
      </c>
      <c r="L98" s="31">
        <v>10</v>
      </c>
      <c r="M98" s="30">
        <v>58</v>
      </c>
      <c r="N98" s="30">
        <v>3</v>
      </c>
      <c r="O98" s="30">
        <v>0</v>
      </c>
      <c r="P98" s="32">
        <f t="shared" si="17"/>
        <v>71</v>
      </c>
      <c r="Q98" s="35">
        <f t="shared" si="18"/>
        <v>4.225352112676056</v>
      </c>
      <c r="R98" s="34">
        <v>4</v>
      </c>
      <c r="S98" s="31">
        <v>38</v>
      </c>
      <c r="T98" s="30">
        <v>452</v>
      </c>
      <c r="U98" s="30">
        <v>14</v>
      </c>
      <c r="V98" s="30">
        <v>0</v>
      </c>
      <c r="W98" s="32">
        <f t="shared" si="19"/>
        <v>504</v>
      </c>
      <c r="X98" s="36">
        <f t="shared" si="20"/>
        <v>2.7777777777777777</v>
      </c>
    </row>
    <row r="99" spans="1:24" s="80" customFormat="1" ht="15" customHeight="1">
      <c r="A99" s="120">
        <v>0.77083333333333337</v>
      </c>
      <c r="B99" s="121" t="s">
        <v>31</v>
      </c>
      <c r="C99" s="122">
        <v>0.79166666666666663</v>
      </c>
      <c r="D99" s="58">
        <v>0</v>
      </c>
      <c r="E99" s="58">
        <v>3</v>
      </c>
      <c r="F99" s="59">
        <v>25</v>
      </c>
      <c r="G99" s="58">
        <v>0</v>
      </c>
      <c r="H99" s="59">
        <v>0</v>
      </c>
      <c r="I99" s="60">
        <f t="shared" si="15"/>
        <v>28</v>
      </c>
      <c r="J99" s="61">
        <f t="shared" si="16"/>
        <v>0</v>
      </c>
      <c r="K99" s="62">
        <v>0</v>
      </c>
      <c r="L99" s="59">
        <v>8</v>
      </c>
      <c r="M99" s="58">
        <v>62</v>
      </c>
      <c r="N99" s="58">
        <v>0</v>
      </c>
      <c r="O99" s="58">
        <v>0</v>
      </c>
      <c r="P99" s="60">
        <f t="shared" si="17"/>
        <v>70</v>
      </c>
      <c r="Q99" s="63">
        <f t="shared" si="18"/>
        <v>0</v>
      </c>
      <c r="R99" s="62">
        <v>5</v>
      </c>
      <c r="S99" s="59">
        <v>34</v>
      </c>
      <c r="T99" s="58">
        <v>454</v>
      </c>
      <c r="U99" s="58">
        <v>13</v>
      </c>
      <c r="V99" s="58">
        <v>6</v>
      </c>
      <c r="W99" s="60">
        <f t="shared" si="19"/>
        <v>507</v>
      </c>
      <c r="X99" s="64">
        <f t="shared" si="20"/>
        <v>3.7475345167652856</v>
      </c>
    </row>
    <row r="100" spans="1:24" s="80" customFormat="1" ht="15" customHeight="1" thickBot="1">
      <c r="A100" s="102"/>
      <c r="B100" s="103" t="s">
        <v>32</v>
      </c>
      <c r="C100" s="104"/>
      <c r="D100" s="16">
        <f>SUM(D98:D99)</f>
        <v>0</v>
      </c>
      <c r="E100" s="16">
        <f>SUM(E98:E99)</f>
        <v>8</v>
      </c>
      <c r="F100" s="17">
        <f>SUM(F98:F99)</f>
        <v>66</v>
      </c>
      <c r="G100" s="16">
        <f>SUM(G98:G99)</f>
        <v>0</v>
      </c>
      <c r="H100" s="17">
        <f>SUM(H98:H99)</f>
        <v>0</v>
      </c>
      <c r="I100" s="18">
        <f t="shared" si="15"/>
        <v>74</v>
      </c>
      <c r="J100" s="19">
        <f t="shared" si="16"/>
        <v>0</v>
      </c>
      <c r="K100" s="20">
        <f>SUM(K98:K99)</f>
        <v>0</v>
      </c>
      <c r="L100" s="17">
        <f>SUM(L98:L99)</f>
        <v>18</v>
      </c>
      <c r="M100" s="16">
        <f>SUM(M98:M99)</f>
        <v>120</v>
      </c>
      <c r="N100" s="16">
        <f>SUM(N98:N99)</f>
        <v>3</v>
      </c>
      <c r="O100" s="16">
        <f>SUM(O98:O99)</f>
        <v>0</v>
      </c>
      <c r="P100" s="18">
        <f t="shared" si="17"/>
        <v>141</v>
      </c>
      <c r="Q100" s="21">
        <f t="shared" si="18"/>
        <v>2.1276595744680851</v>
      </c>
      <c r="R100" s="20">
        <f>SUM(R98:R99)</f>
        <v>9</v>
      </c>
      <c r="S100" s="17">
        <f>SUM(S98:S99)</f>
        <v>72</v>
      </c>
      <c r="T100" s="16">
        <f>SUM(T98:T99)</f>
        <v>906</v>
      </c>
      <c r="U100" s="16">
        <f>SUM(U98:U99)</f>
        <v>27</v>
      </c>
      <c r="V100" s="16">
        <f>SUM(V98:V99)</f>
        <v>6</v>
      </c>
      <c r="W100" s="18">
        <f t="shared" si="19"/>
        <v>1011</v>
      </c>
      <c r="X100" s="22">
        <f t="shared" si="20"/>
        <v>3.2640949554896146</v>
      </c>
    </row>
    <row r="101" spans="1:24" s="80" customFormat="1" ht="15" customHeight="1" thickTop="1">
      <c r="A101" s="123"/>
      <c r="B101" s="124" t="s">
        <v>21</v>
      </c>
      <c r="C101" s="125"/>
      <c r="D101" s="65">
        <f t="shared" ref="D101:I101" si="21">+D81+D84+SUM(D85:D91)+D94+D97+D100</f>
        <v>13</v>
      </c>
      <c r="E101" s="65">
        <f t="shared" si="21"/>
        <v>96</v>
      </c>
      <c r="F101" s="66">
        <f t="shared" si="21"/>
        <v>682</v>
      </c>
      <c r="G101" s="65">
        <f t="shared" si="21"/>
        <v>5</v>
      </c>
      <c r="H101" s="66">
        <f t="shared" si="21"/>
        <v>2</v>
      </c>
      <c r="I101" s="67">
        <f t="shared" si="21"/>
        <v>785</v>
      </c>
      <c r="J101" s="68">
        <f t="shared" si="16"/>
        <v>0.89171974522292996</v>
      </c>
      <c r="K101" s="69">
        <f t="shared" ref="K101:P101" si="22">+K81+K84+SUM(K85:K91)+K94+K97+K100</f>
        <v>22</v>
      </c>
      <c r="L101" s="66">
        <f t="shared" si="22"/>
        <v>241</v>
      </c>
      <c r="M101" s="65">
        <f t="shared" si="22"/>
        <v>1234</v>
      </c>
      <c r="N101" s="65">
        <f t="shared" si="22"/>
        <v>199</v>
      </c>
      <c r="O101" s="65">
        <f t="shared" si="22"/>
        <v>4</v>
      </c>
      <c r="P101" s="67">
        <f t="shared" si="22"/>
        <v>1678</v>
      </c>
      <c r="Q101" s="70">
        <f t="shared" si="18"/>
        <v>12.097735399284863</v>
      </c>
      <c r="R101" s="69">
        <f t="shared" ref="R101:W101" si="23">+R81+R84+SUM(R85:R91)+R94+R97+R100</f>
        <v>230</v>
      </c>
      <c r="S101" s="66">
        <f t="shared" si="23"/>
        <v>1044</v>
      </c>
      <c r="T101" s="65">
        <f t="shared" si="23"/>
        <v>8364</v>
      </c>
      <c r="U101" s="65">
        <f t="shared" si="23"/>
        <v>266</v>
      </c>
      <c r="V101" s="65">
        <f t="shared" si="23"/>
        <v>42</v>
      </c>
      <c r="W101" s="67">
        <f t="shared" si="23"/>
        <v>9716</v>
      </c>
      <c r="X101" s="71">
        <f t="shared" si="20"/>
        <v>3.1700288184438041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J105" s="73" t="s">
        <v>53</v>
      </c>
    </row>
    <row r="106" spans="1:24" s="79" customFormat="1" ht="14.1" customHeight="1">
      <c r="A106" s="88" t="s">
        <v>1</v>
      </c>
      <c r="B106" s="75"/>
      <c r="C106" s="89"/>
      <c r="D106" s="74"/>
      <c r="E106" s="75" t="s">
        <v>37</v>
      </c>
      <c r="F106" s="75"/>
      <c r="G106" s="75"/>
      <c r="H106" s="75"/>
      <c r="I106" s="75"/>
      <c r="J106" s="78"/>
    </row>
    <row r="107" spans="1:24" s="80" customFormat="1" ht="15" customHeight="1">
      <c r="A107" s="90"/>
      <c r="B107" s="91"/>
      <c r="C107" s="92" t="s">
        <v>2</v>
      </c>
      <c r="D107" s="148" t="s">
        <v>54</v>
      </c>
      <c r="E107" s="146" t="s">
        <v>55</v>
      </c>
      <c r="F107" s="148" t="s">
        <v>56</v>
      </c>
      <c r="G107" s="146" t="s">
        <v>57</v>
      </c>
      <c r="H107" s="148" t="s">
        <v>58</v>
      </c>
      <c r="I107" s="144" t="s">
        <v>59</v>
      </c>
      <c r="J107" s="144" t="s">
        <v>60</v>
      </c>
    </row>
    <row r="108" spans="1:24" s="80" customFormat="1" ht="15" customHeight="1">
      <c r="A108" s="93" t="s">
        <v>10</v>
      </c>
      <c r="B108" s="94"/>
      <c r="C108" s="95"/>
      <c r="D108" s="149"/>
      <c r="E108" s="147"/>
      <c r="F108" s="149"/>
      <c r="G108" s="147"/>
      <c r="H108" s="149"/>
      <c r="I108" s="145"/>
      <c r="J108" s="145"/>
    </row>
    <row r="109" spans="1:24" s="80" customFormat="1" ht="15" customHeight="1">
      <c r="A109" s="96">
        <v>0.29166666666666669</v>
      </c>
      <c r="B109" s="97" t="s">
        <v>31</v>
      </c>
      <c r="C109" s="98">
        <v>0.3125</v>
      </c>
      <c r="D109" s="2">
        <v>0</v>
      </c>
      <c r="E109" s="2">
        <v>1</v>
      </c>
      <c r="F109" s="3">
        <v>3</v>
      </c>
      <c r="G109" s="2">
        <v>0</v>
      </c>
      <c r="H109" s="3">
        <v>0</v>
      </c>
      <c r="I109" s="4">
        <f t="shared" ref="I109:I130" si="24">SUM(E109:H109)</f>
        <v>4</v>
      </c>
      <c r="J109" s="8">
        <f t="shared" ref="J109:J131" si="25">IF(I109=0,0,((G109+H109)/I109*100))</f>
        <v>0</v>
      </c>
    </row>
    <row r="110" spans="1:24" s="80" customFormat="1" ht="15" customHeight="1">
      <c r="A110" s="99">
        <v>0.3125</v>
      </c>
      <c r="B110" s="100" t="s">
        <v>31</v>
      </c>
      <c r="C110" s="101">
        <v>0.33333333333333331</v>
      </c>
      <c r="D110" s="9">
        <v>0</v>
      </c>
      <c r="E110" s="9">
        <v>0</v>
      </c>
      <c r="F110" s="10">
        <v>0</v>
      </c>
      <c r="G110" s="9">
        <v>0</v>
      </c>
      <c r="H110" s="10">
        <v>0</v>
      </c>
      <c r="I110" s="11">
        <f t="shared" si="24"/>
        <v>0</v>
      </c>
      <c r="J110" s="15">
        <f t="shared" si="25"/>
        <v>0</v>
      </c>
    </row>
    <row r="111" spans="1:24" s="80" customFormat="1" ht="15" customHeight="1">
      <c r="A111" s="102"/>
      <c r="B111" s="103" t="s">
        <v>32</v>
      </c>
      <c r="C111" s="104"/>
      <c r="D111" s="16">
        <f>SUM(D109:D110)</f>
        <v>0</v>
      </c>
      <c r="E111" s="16">
        <f>SUM(E109:E110)</f>
        <v>1</v>
      </c>
      <c r="F111" s="17">
        <f>SUM(F109:F110)</f>
        <v>3</v>
      </c>
      <c r="G111" s="16">
        <f>SUM(G109:G110)</f>
        <v>0</v>
      </c>
      <c r="H111" s="17">
        <f>SUM(H109:H110)</f>
        <v>0</v>
      </c>
      <c r="I111" s="18">
        <f t="shared" si="24"/>
        <v>4</v>
      </c>
      <c r="J111" s="22">
        <f t="shared" si="25"/>
        <v>0</v>
      </c>
    </row>
    <row r="112" spans="1:24" s="80" customFormat="1" ht="15" customHeight="1">
      <c r="A112" s="105">
        <v>0.33333333333333331</v>
      </c>
      <c r="B112" s="106" t="s">
        <v>31</v>
      </c>
      <c r="C112" s="107">
        <v>0.35416666666666669</v>
      </c>
      <c r="D112" s="23">
        <v>0</v>
      </c>
      <c r="E112" s="23">
        <v>0</v>
      </c>
      <c r="F112" s="24">
        <v>1</v>
      </c>
      <c r="G112" s="23">
        <v>0</v>
      </c>
      <c r="H112" s="24">
        <v>0</v>
      </c>
      <c r="I112" s="25">
        <f t="shared" si="24"/>
        <v>1</v>
      </c>
      <c r="J112" s="29">
        <f t="shared" si="25"/>
        <v>0</v>
      </c>
    </row>
    <row r="113" spans="1:10" s="80" customFormat="1" ht="15" customHeight="1">
      <c r="A113" s="108">
        <v>0.35416666666666669</v>
      </c>
      <c r="B113" s="109" t="s">
        <v>31</v>
      </c>
      <c r="C113" s="110">
        <v>0.375</v>
      </c>
      <c r="D113" s="30">
        <v>0</v>
      </c>
      <c r="E113" s="30">
        <v>1</v>
      </c>
      <c r="F113" s="31">
        <v>2</v>
      </c>
      <c r="G113" s="30">
        <v>2</v>
      </c>
      <c r="H113" s="31">
        <v>0</v>
      </c>
      <c r="I113" s="32">
        <f t="shared" si="24"/>
        <v>5</v>
      </c>
      <c r="J113" s="36">
        <f t="shared" si="25"/>
        <v>40</v>
      </c>
    </row>
    <row r="114" spans="1:10" s="80" customFormat="1" ht="15" customHeight="1">
      <c r="A114" s="102"/>
      <c r="B114" s="103" t="s">
        <v>32</v>
      </c>
      <c r="C114" s="104"/>
      <c r="D114" s="16">
        <f>SUM(D112:D113)</f>
        <v>0</v>
      </c>
      <c r="E114" s="16">
        <f>SUM(E112:E113)</f>
        <v>1</v>
      </c>
      <c r="F114" s="17">
        <f>SUM(F112:F113)</f>
        <v>3</v>
      </c>
      <c r="G114" s="16">
        <f>SUM(G112:G113)</f>
        <v>2</v>
      </c>
      <c r="H114" s="17">
        <f>SUM(H112:H113)</f>
        <v>0</v>
      </c>
      <c r="I114" s="18">
        <f t="shared" si="24"/>
        <v>6</v>
      </c>
      <c r="J114" s="22">
        <f t="shared" si="25"/>
        <v>33.333333333333329</v>
      </c>
    </row>
    <row r="115" spans="1:10" s="80" customFormat="1" ht="15" customHeight="1">
      <c r="A115" s="111">
        <v>0.375</v>
      </c>
      <c r="B115" s="112" t="s">
        <v>31</v>
      </c>
      <c r="C115" s="113">
        <v>0.41666666666666669</v>
      </c>
      <c r="D115" s="37">
        <v>0</v>
      </c>
      <c r="E115" s="37">
        <v>0</v>
      </c>
      <c r="F115" s="38">
        <v>9</v>
      </c>
      <c r="G115" s="37">
        <v>2</v>
      </c>
      <c r="H115" s="38">
        <v>0</v>
      </c>
      <c r="I115" s="39">
        <f t="shared" si="24"/>
        <v>11</v>
      </c>
      <c r="J115" s="43">
        <f t="shared" si="25"/>
        <v>18.181818181818183</v>
      </c>
    </row>
    <row r="116" spans="1:10" s="80" customFormat="1" ht="15" customHeight="1">
      <c r="A116" s="114">
        <v>0.41666666666666669</v>
      </c>
      <c r="B116" s="115" t="s">
        <v>31</v>
      </c>
      <c r="C116" s="116">
        <v>0.45833333333333331</v>
      </c>
      <c r="D116" s="44">
        <v>0</v>
      </c>
      <c r="E116" s="44">
        <v>1</v>
      </c>
      <c r="F116" s="45">
        <v>4</v>
      </c>
      <c r="G116" s="44">
        <v>2</v>
      </c>
      <c r="H116" s="45">
        <v>0</v>
      </c>
      <c r="I116" s="46">
        <f t="shared" si="24"/>
        <v>7</v>
      </c>
      <c r="J116" s="50">
        <f t="shared" si="25"/>
        <v>28.571428571428569</v>
      </c>
    </row>
    <row r="117" spans="1:10" s="80" customFormat="1" ht="15" customHeight="1">
      <c r="A117" s="114">
        <v>0.45833333333333331</v>
      </c>
      <c r="B117" s="115" t="s">
        <v>31</v>
      </c>
      <c r="C117" s="116">
        <v>0.5</v>
      </c>
      <c r="D117" s="44">
        <v>0</v>
      </c>
      <c r="E117" s="44">
        <v>1</v>
      </c>
      <c r="F117" s="45">
        <v>3</v>
      </c>
      <c r="G117" s="44">
        <v>1</v>
      </c>
      <c r="H117" s="45">
        <v>0</v>
      </c>
      <c r="I117" s="46">
        <f t="shared" si="24"/>
        <v>5</v>
      </c>
      <c r="J117" s="50">
        <f t="shared" si="25"/>
        <v>20</v>
      </c>
    </row>
    <row r="118" spans="1:10" s="80" customFormat="1" ht="15" customHeight="1">
      <c r="A118" s="114">
        <v>0.5</v>
      </c>
      <c r="B118" s="115" t="s">
        <v>31</v>
      </c>
      <c r="C118" s="116">
        <v>0.54166666666666663</v>
      </c>
      <c r="D118" s="44">
        <v>0</v>
      </c>
      <c r="E118" s="44">
        <v>3</v>
      </c>
      <c r="F118" s="45">
        <v>8</v>
      </c>
      <c r="G118" s="44">
        <v>0</v>
      </c>
      <c r="H118" s="45">
        <v>0</v>
      </c>
      <c r="I118" s="46">
        <f t="shared" si="24"/>
        <v>11</v>
      </c>
      <c r="J118" s="50">
        <f t="shared" si="25"/>
        <v>0</v>
      </c>
    </row>
    <row r="119" spans="1:10" s="80" customFormat="1" ht="15" customHeight="1">
      <c r="A119" s="114">
        <v>0.54166666666666663</v>
      </c>
      <c r="B119" s="115" t="s">
        <v>31</v>
      </c>
      <c r="C119" s="116">
        <v>0.58333333333333337</v>
      </c>
      <c r="D119" s="44">
        <v>0</v>
      </c>
      <c r="E119" s="44">
        <v>1</v>
      </c>
      <c r="F119" s="45">
        <v>3</v>
      </c>
      <c r="G119" s="44">
        <v>1</v>
      </c>
      <c r="H119" s="45">
        <v>0</v>
      </c>
      <c r="I119" s="46">
        <f t="shared" si="24"/>
        <v>5</v>
      </c>
      <c r="J119" s="50">
        <f t="shared" si="25"/>
        <v>20</v>
      </c>
    </row>
    <row r="120" spans="1:10" s="80" customFormat="1" ht="15" customHeight="1">
      <c r="A120" s="114">
        <v>0.58333333333333337</v>
      </c>
      <c r="B120" s="115" t="s">
        <v>31</v>
      </c>
      <c r="C120" s="116">
        <v>0.625</v>
      </c>
      <c r="D120" s="44">
        <v>0</v>
      </c>
      <c r="E120" s="44">
        <v>0</v>
      </c>
      <c r="F120" s="45">
        <v>4</v>
      </c>
      <c r="G120" s="44">
        <v>0</v>
      </c>
      <c r="H120" s="45">
        <v>0</v>
      </c>
      <c r="I120" s="46">
        <f t="shared" si="24"/>
        <v>4</v>
      </c>
      <c r="J120" s="50">
        <f t="shared" si="25"/>
        <v>0</v>
      </c>
    </row>
    <row r="121" spans="1:10" s="80" customFormat="1" ht="15" customHeight="1">
      <c r="A121" s="117">
        <v>0.625</v>
      </c>
      <c r="B121" s="118" t="s">
        <v>31</v>
      </c>
      <c r="C121" s="119">
        <v>0.66666666666666663</v>
      </c>
      <c r="D121" s="51">
        <v>0</v>
      </c>
      <c r="E121" s="51">
        <v>1</v>
      </c>
      <c r="F121" s="52">
        <v>3</v>
      </c>
      <c r="G121" s="51">
        <v>0</v>
      </c>
      <c r="H121" s="52">
        <v>0</v>
      </c>
      <c r="I121" s="53">
        <f t="shared" si="24"/>
        <v>4</v>
      </c>
      <c r="J121" s="57">
        <f t="shared" si="25"/>
        <v>0</v>
      </c>
    </row>
    <row r="122" spans="1:10" s="80" customFormat="1" ht="15" customHeight="1">
      <c r="A122" s="96">
        <v>0.66666666666666663</v>
      </c>
      <c r="B122" s="97" t="s">
        <v>31</v>
      </c>
      <c r="C122" s="98">
        <v>0.6875</v>
      </c>
      <c r="D122" s="2">
        <v>0</v>
      </c>
      <c r="E122" s="2">
        <v>0</v>
      </c>
      <c r="F122" s="3">
        <v>1</v>
      </c>
      <c r="G122" s="2">
        <v>0</v>
      </c>
      <c r="H122" s="3">
        <v>0</v>
      </c>
      <c r="I122" s="4">
        <f t="shared" si="24"/>
        <v>1</v>
      </c>
      <c r="J122" s="8">
        <f t="shared" si="25"/>
        <v>0</v>
      </c>
    </row>
    <row r="123" spans="1:10" s="80" customFormat="1" ht="15" customHeight="1">
      <c r="A123" s="120">
        <v>0.6875</v>
      </c>
      <c r="B123" s="121" t="s">
        <v>31</v>
      </c>
      <c r="C123" s="122">
        <v>0.70833333333333337</v>
      </c>
      <c r="D123" s="58">
        <v>0</v>
      </c>
      <c r="E123" s="58">
        <v>1</v>
      </c>
      <c r="F123" s="59">
        <v>3</v>
      </c>
      <c r="G123" s="58">
        <v>0</v>
      </c>
      <c r="H123" s="59">
        <v>0</v>
      </c>
      <c r="I123" s="60">
        <f t="shared" si="24"/>
        <v>4</v>
      </c>
      <c r="J123" s="64">
        <f t="shared" si="25"/>
        <v>0</v>
      </c>
    </row>
    <row r="124" spans="1:10" s="80" customFormat="1" ht="15" customHeight="1">
      <c r="A124" s="102"/>
      <c r="B124" s="103" t="s">
        <v>32</v>
      </c>
      <c r="C124" s="104"/>
      <c r="D124" s="16">
        <f>SUM(D122:D123)</f>
        <v>0</v>
      </c>
      <c r="E124" s="16">
        <f>SUM(E122:E123)</f>
        <v>1</v>
      </c>
      <c r="F124" s="17">
        <f>SUM(F122:F123)</f>
        <v>4</v>
      </c>
      <c r="G124" s="16">
        <f>SUM(G122:G123)</f>
        <v>0</v>
      </c>
      <c r="H124" s="17">
        <f>SUM(H122:H123)</f>
        <v>0</v>
      </c>
      <c r="I124" s="18">
        <f t="shared" si="24"/>
        <v>5</v>
      </c>
      <c r="J124" s="22">
        <f t="shared" si="25"/>
        <v>0</v>
      </c>
    </row>
    <row r="125" spans="1:10" s="80" customFormat="1" ht="15" customHeight="1">
      <c r="A125" s="108">
        <v>0.70833333333333337</v>
      </c>
      <c r="B125" s="109" t="s">
        <v>31</v>
      </c>
      <c r="C125" s="110">
        <v>0.72916666666666663</v>
      </c>
      <c r="D125" s="30">
        <v>0</v>
      </c>
      <c r="E125" s="30">
        <v>0</v>
      </c>
      <c r="F125" s="31">
        <v>2</v>
      </c>
      <c r="G125" s="30">
        <v>0</v>
      </c>
      <c r="H125" s="31">
        <v>0</v>
      </c>
      <c r="I125" s="32">
        <f t="shared" si="24"/>
        <v>2</v>
      </c>
      <c r="J125" s="36">
        <f t="shared" si="25"/>
        <v>0</v>
      </c>
    </row>
    <row r="126" spans="1:10" s="80" customFormat="1" ht="15" customHeight="1">
      <c r="A126" s="108">
        <v>0.72916666666666663</v>
      </c>
      <c r="B126" s="109" t="s">
        <v>31</v>
      </c>
      <c r="C126" s="110">
        <v>0.75</v>
      </c>
      <c r="D126" s="30">
        <v>0</v>
      </c>
      <c r="E126" s="30">
        <v>0</v>
      </c>
      <c r="F126" s="31">
        <v>2</v>
      </c>
      <c r="G126" s="30">
        <v>0</v>
      </c>
      <c r="H126" s="31">
        <v>0</v>
      </c>
      <c r="I126" s="32">
        <f t="shared" si="24"/>
        <v>2</v>
      </c>
      <c r="J126" s="36">
        <f t="shared" si="25"/>
        <v>0</v>
      </c>
    </row>
    <row r="127" spans="1:10" s="80" customFormat="1" ht="15" customHeight="1">
      <c r="A127" s="102"/>
      <c r="B127" s="103" t="s">
        <v>32</v>
      </c>
      <c r="C127" s="104"/>
      <c r="D127" s="16">
        <f>SUM(D125:D126)</f>
        <v>0</v>
      </c>
      <c r="E127" s="16">
        <f>SUM(E125:E126)</f>
        <v>0</v>
      </c>
      <c r="F127" s="17">
        <f>SUM(F125:F126)</f>
        <v>4</v>
      </c>
      <c r="G127" s="16">
        <f>SUM(G125:G126)</f>
        <v>0</v>
      </c>
      <c r="H127" s="17">
        <f>SUM(H125:H126)</f>
        <v>0</v>
      </c>
      <c r="I127" s="18">
        <f t="shared" si="24"/>
        <v>4</v>
      </c>
      <c r="J127" s="22">
        <f t="shared" si="25"/>
        <v>0</v>
      </c>
    </row>
    <row r="128" spans="1:10" s="80" customFormat="1" ht="15" customHeight="1">
      <c r="A128" s="108">
        <v>0.75</v>
      </c>
      <c r="B128" s="109" t="s">
        <v>31</v>
      </c>
      <c r="C128" s="110">
        <v>0.77083333333333337</v>
      </c>
      <c r="D128" s="30">
        <v>1</v>
      </c>
      <c r="E128" s="30">
        <v>1</v>
      </c>
      <c r="F128" s="31">
        <v>4</v>
      </c>
      <c r="G128" s="30">
        <v>0</v>
      </c>
      <c r="H128" s="31">
        <v>0</v>
      </c>
      <c r="I128" s="32">
        <f t="shared" si="24"/>
        <v>5</v>
      </c>
      <c r="J128" s="36">
        <f t="shared" si="25"/>
        <v>0</v>
      </c>
    </row>
    <row r="129" spans="1:24" s="80" customFormat="1" ht="15" customHeight="1">
      <c r="A129" s="120">
        <v>0.77083333333333337</v>
      </c>
      <c r="B129" s="121" t="s">
        <v>31</v>
      </c>
      <c r="C129" s="122">
        <v>0.79166666666666663</v>
      </c>
      <c r="D129" s="58">
        <v>0</v>
      </c>
      <c r="E129" s="58">
        <v>0</v>
      </c>
      <c r="F129" s="59">
        <v>4</v>
      </c>
      <c r="G129" s="58">
        <v>0</v>
      </c>
      <c r="H129" s="59">
        <v>0</v>
      </c>
      <c r="I129" s="60">
        <f t="shared" si="24"/>
        <v>4</v>
      </c>
      <c r="J129" s="64">
        <f t="shared" si="25"/>
        <v>0</v>
      </c>
    </row>
    <row r="130" spans="1:24" s="80" customFormat="1" ht="15" customHeight="1" thickBot="1">
      <c r="A130" s="102"/>
      <c r="B130" s="103" t="s">
        <v>32</v>
      </c>
      <c r="C130" s="104"/>
      <c r="D130" s="16">
        <f>SUM(D128:D129)</f>
        <v>1</v>
      </c>
      <c r="E130" s="16">
        <f>SUM(E128:E129)</f>
        <v>1</v>
      </c>
      <c r="F130" s="17">
        <f>SUM(F128:F129)</f>
        <v>8</v>
      </c>
      <c r="G130" s="16">
        <f>SUM(G128:G129)</f>
        <v>0</v>
      </c>
      <c r="H130" s="17">
        <f>SUM(H128:H129)</f>
        <v>0</v>
      </c>
      <c r="I130" s="18">
        <f t="shared" si="24"/>
        <v>9</v>
      </c>
      <c r="J130" s="22">
        <f t="shared" si="25"/>
        <v>0</v>
      </c>
    </row>
    <row r="131" spans="1:24" s="80" customFormat="1" ht="15" customHeight="1" thickTop="1">
      <c r="A131" s="123"/>
      <c r="B131" s="124" t="s">
        <v>21</v>
      </c>
      <c r="C131" s="125"/>
      <c r="D131" s="65">
        <f t="shared" ref="D131:I131" si="26">+D111+D114+SUM(D115:D121)+D124+D127+D130</f>
        <v>1</v>
      </c>
      <c r="E131" s="65">
        <f t="shared" si="26"/>
        <v>11</v>
      </c>
      <c r="F131" s="66">
        <f t="shared" si="26"/>
        <v>56</v>
      </c>
      <c r="G131" s="65">
        <f t="shared" si="26"/>
        <v>8</v>
      </c>
      <c r="H131" s="66">
        <f t="shared" si="26"/>
        <v>0</v>
      </c>
      <c r="I131" s="67">
        <f t="shared" si="26"/>
        <v>75</v>
      </c>
      <c r="J131" s="71">
        <f t="shared" si="25"/>
        <v>10.666666666666668</v>
      </c>
    </row>
    <row r="132" spans="1:24" ht="12.95" customHeight="1"/>
    <row r="133" spans="1:24" ht="12.95" customHeight="1"/>
    <row r="134" spans="1:24" ht="12.95" customHeight="1"/>
    <row r="135" spans="1:24" s="1" customFormat="1" ht="15" customHeight="1">
      <c r="X135" s="73" t="s">
        <v>53</v>
      </c>
    </row>
    <row r="136" spans="1:24" s="79" customFormat="1" ht="14.1" customHeight="1">
      <c r="A136" s="88" t="s">
        <v>1</v>
      </c>
      <c r="B136" s="75"/>
      <c r="C136" s="89"/>
      <c r="D136" s="74"/>
      <c r="E136" s="75" t="s">
        <v>18</v>
      </c>
      <c r="F136" s="75"/>
      <c r="G136" s="75"/>
      <c r="H136" s="75"/>
      <c r="I136" s="75"/>
      <c r="J136" s="76"/>
      <c r="K136" s="77"/>
      <c r="L136" s="75" t="s">
        <v>19</v>
      </c>
      <c r="M136" s="75"/>
      <c r="N136" s="75"/>
      <c r="O136" s="75"/>
      <c r="P136" s="75"/>
      <c r="Q136" s="76"/>
      <c r="R136" s="77"/>
      <c r="S136" s="75" t="s">
        <v>20</v>
      </c>
      <c r="T136" s="75"/>
      <c r="U136" s="75"/>
      <c r="V136" s="75"/>
      <c r="W136" s="75"/>
      <c r="X136" s="78"/>
    </row>
    <row r="137" spans="1:24" s="80" customFormat="1" ht="15" customHeight="1">
      <c r="A137" s="90"/>
      <c r="B137" s="91"/>
      <c r="C137" s="92" t="s">
        <v>2</v>
      </c>
      <c r="D137" s="148" t="s">
        <v>54</v>
      </c>
      <c r="E137" s="146" t="s">
        <v>55</v>
      </c>
      <c r="F137" s="148" t="s">
        <v>56</v>
      </c>
      <c r="G137" s="146" t="s">
        <v>57</v>
      </c>
      <c r="H137" s="148" t="s">
        <v>58</v>
      </c>
      <c r="I137" s="144" t="s">
        <v>59</v>
      </c>
      <c r="J137" s="152" t="s">
        <v>60</v>
      </c>
      <c r="K137" s="148" t="s">
        <v>54</v>
      </c>
      <c r="L137" s="146" t="s">
        <v>55</v>
      </c>
      <c r="M137" s="148" t="s">
        <v>56</v>
      </c>
      <c r="N137" s="146" t="s">
        <v>57</v>
      </c>
      <c r="O137" s="148" t="s">
        <v>58</v>
      </c>
      <c r="P137" s="144" t="s">
        <v>59</v>
      </c>
      <c r="Q137" s="152" t="s">
        <v>60</v>
      </c>
      <c r="R137" s="148" t="s">
        <v>54</v>
      </c>
      <c r="S137" s="146" t="s">
        <v>55</v>
      </c>
      <c r="T137" s="148" t="s">
        <v>56</v>
      </c>
      <c r="U137" s="146" t="s">
        <v>57</v>
      </c>
      <c r="V137" s="148" t="s">
        <v>58</v>
      </c>
      <c r="W137" s="144" t="s">
        <v>59</v>
      </c>
      <c r="X137" s="144" t="s">
        <v>60</v>
      </c>
    </row>
    <row r="138" spans="1:24" s="80" customFormat="1" ht="15" customHeight="1">
      <c r="A138" s="93" t="s">
        <v>10</v>
      </c>
      <c r="B138" s="94"/>
      <c r="C138" s="95"/>
      <c r="D138" s="149"/>
      <c r="E138" s="147"/>
      <c r="F138" s="149"/>
      <c r="G138" s="147"/>
      <c r="H138" s="149"/>
      <c r="I138" s="145"/>
      <c r="J138" s="153"/>
      <c r="K138" s="149"/>
      <c r="L138" s="147"/>
      <c r="M138" s="149"/>
      <c r="N138" s="147"/>
      <c r="O138" s="149"/>
      <c r="P138" s="145"/>
      <c r="Q138" s="153"/>
      <c r="R138" s="149"/>
      <c r="S138" s="147"/>
      <c r="T138" s="149"/>
      <c r="U138" s="147"/>
      <c r="V138" s="149"/>
      <c r="W138" s="145"/>
      <c r="X138" s="145"/>
    </row>
    <row r="139" spans="1:24" s="80" customFormat="1" ht="15" customHeight="1">
      <c r="A139" s="96">
        <v>0.29166666666666669</v>
      </c>
      <c r="B139" s="97" t="s">
        <v>31</v>
      </c>
      <c r="C139" s="98">
        <v>0.3125</v>
      </c>
      <c r="D139" s="2">
        <v>1</v>
      </c>
      <c r="E139" s="2">
        <v>2</v>
      </c>
      <c r="F139" s="3">
        <v>15</v>
      </c>
      <c r="G139" s="2">
        <v>0</v>
      </c>
      <c r="H139" s="3">
        <v>0</v>
      </c>
      <c r="I139" s="4">
        <f t="shared" ref="I139:I160" si="27">SUM(E139:H139)</f>
        <v>17</v>
      </c>
      <c r="J139" s="5">
        <f t="shared" ref="J139:J161" si="28">IF(I139=0,0,((G139+H139)/I139*100))</f>
        <v>0</v>
      </c>
      <c r="K139" s="6">
        <v>12</v>
      </c>
      <c r="L139" s="3">
        <v>66</v>
      </c>
      <c r="M139" s="2">
        <v>444</v>
      </c>
      <c r="N139" s="2">
        <v>25</v>
      </c>
      <c r="O139" s="2">
        <v>1</v>
      </c>
      <c r="P139" s="4">
        <f t="shared" ref="P139:P160" si="29">SUM(L139:O139)</f>
        <v>536</v>
      </c>
      <c r="Q139" s="7">
        <f t="shared" ref="Q139:Q161" si="30">IF(P139=0,0,((N139+O139)/P139*100))</f>
        <v>4.8507462686567164</v>
      </c>
      <c r="R139" s="6">
        <v>7</v>
      </c>
      <c r="S139" s="3">
        <v>42</v>
      </c>
      <c r="T139" s="2">
        <v>216</v>
      </c>
      <c r="U139" s="2">
        <v>9</v>
      </c>
      <c r="V139" s="2">
        <v>0</v>
      </c>
      <c r="W139" s="4">
        <f t="shared" ref="W139:W160" si="31">SUM(S139:V139)</f>
        <v>267</v>
      </c>
      <c r="X139" s="8">
        <f t="shared" ref="X139:X161" si="32">IF(W139=0,0,((U139+V139)/W139*100))</f>
        <v>3.3707865168539324</v>
      </c>
    </row>
    <row r="140" spans="1:24" s="80" customFormat="1" ht="15" customHeight="1">
      <c r="A140" s="99">
        <v>0.3125</v>
      </c>
      <c r="B140" s="100" t="s">
        <v>31</v>
      </c>
      <c r="C140" s="101">
        <v>0.33333333333333331</v>
      </c>
      <c r="D140" s="9">
        <v>0</v>
      </c>
      <c r="E140" s="9">
        <v>1</v>
      </c>
      <c r="F140" s="10">
        <v>12</v>
      </c>
      <c r="G140" s="9">
        <v>0</v>
      </c>
      <c r="H140" s="10">
        <v>0</v>
      </c>
      <c r="I140" s="11">
        <f t="shared" si="27"/>
        <v>13</v>
      </c>
      <c r="J140" s="12">
        <f t="shared" si="28"/>
        <v>0</v>
      </c>
      <c r="K140" s="13">
        <v>7</v>
      </c>
      <c r="L140" s="10">
        <v>66</v>
      </c>
      <c r="M140" s="9">
        <v>536</v>
      </c>
      <c r="N140" s="9">
        <v>23</v>
      </c>
      <c r="O140" s="9">
        <v>8</v>
      </c>
      <c r="P140" s="11">
        <f t="shared" si="29"/>
        <v>633</v>
      </c>
      <c r="Q140" s="14">
        <f t="shared" si="30"/>
        <v>4.8973143759873619</v>
      </c>
      <c r="R140" s="13">
        <v>3</v>
      </c>
      <c r="S140" s="10">
        <v>23</v>
      </c>
      <c r="T140" s="9">
        <v>262</v>
      </c>
      <c r="U140" s="9">
        <v>2</v>
      </c>
      <c r="V140" s="9">
        <v>3</v>
      </c>
      <c r="W140" s="11">
        <f t="shared" si="31"/>
        <v>290</v>
      </c>
      <c r="X140" s="15">
        <f t="shared" si="32"/>
        <v>1.7241379310344827</v>
      </c>
    </row>
    <row r="141" spans="1:24" s="80" customFormat="1" ht="15" customHeight="1">
      <c r="A141" s="102"/>
      <c r="B141" s="103" t="s">
        <v>32</v>
      </c>
      <c r="C141" s="104"/>
      <c r="D141" s="16">
        <f>SUM(D139:D140)</f>
        <v>1</v>
      </c>
      <c r="E141" s="16">
        <f>SUM(E139:E140)</f>
        <v>3</v>
      </c>
      <c r="F141" s="17">
        <f>SUM(F139:F140)</f>
        <v>27</v>
      </c>
      <c r="G141" s="16">
        <f>SUM(G139:G140)</f>
        <v>0</v>
      </c>
      <c r="H141" s="17">
        <f>SUM(H139:H140)</f>
        <v>0</v>
      </c>
      <c r="I141" s="18">
        <f t="shared" si="27"/>
        <v>30</v>
      </c>
      <c r="J141" s="19">
        <f t="shared" si="28"/>
        <v>0</v>
      </c>
      <c r="K141" s="20">
        <f>SUM(K139:K140)</f>
        <v>19</v>
      </c>
      <c r="L141" s="17">
        <f>SUM(L139:L140)</f>
        <v>132</v>
      </c>
      <c r="M141" s="16">
        <f>SUM(M139:M140)</f>
        <v>980</v>
      </c>
      <c r="N141" s="16">
        <f>SUM(N139:N140)</f>
        <v>48</v>
      </c>
      <c r="O141" s="16">
        <f>SUM(O139:O140)</f>
        <v>9</v>
      </c>
      <c r="P141" s="18">
        <f t="shared" si="29"/>
        <v>1169</v>
      </c>
      <c r="Q141" s="21">
        <f t="shared" si="30"/>
        <v>4.8759623609923013</v>
      </c>
      <c r="R141" s="20">
        <f>SUM(R139:R140)</f>
        <v>10</v>
      </c>
      <c r="S141" s="17">
        <f>SUM(S139:S140)</f>
        <v>65</v>
      </c>
      <c r="T141" s="16">
        <f>SUM(T139:T140)</f>
        <v>478</v>
      </c>
      <c r="U141" s="16">
        <f>SUM(U139:U140)</f>
        <v>11</v>
      </c>
      <c r="V141" s="16">
        <f>SUM(V139:V140)</f>
        <v>3</v>
      </c>
      <c r="W141" s="18">
        <f t="shared" si="31"/>
        <v>557</v>
      </c>
      <c r="X141" s="22">
        <f t="shared" si="32"/>
        <v>2.5134649910233393</v>
      </c>
    </row>
    <row r="142" spans="1:24" s="80" customFormat="1" ht="15" customHeight="1">
      <c r="A142" s="105">
        <v>0.33333333333333331</v>
      </c>
      <c r="B142" s="106" t="s">
        <v>31</v>
      </c>
      <c r="C142" s="107">
        <v>0.35416666666666669</v>
      </c>
      <c r="D142" s="23">
        <v>0</v>
      </c>
      <c r="E142" s="23">
        <v>2</v>
      </c>
      <c r="F142" s="24">
        <v>11</v>
      </c>
      <c r="G142" s="23">
        <v>0</v>
      </c>
      <c r="H142" s="24">
        <v>0</v>
      </c>
      <c r="I142" s="25">
        <f t="shared" si="27"/>
        <v>13</v>
      </c>
      <c r="J142" s="26">
        <f t="shared" si="28"/>
        <v>0</v>
      </c>
      <c r="K142" s="27">
        <v>12</v>
      </c>
      <c r="L142" s="24">
        <v>62</v>
      </c>
      <c r="M142" s="23">
        <v>426</v>
      </c>
      <c r="N142" s="23">
        <v>14</v>
      </c>
      <c r="O142" s="23">
        <v>7</v>
      </c>
      <c r="P142" s="25">
        <f t="shared" si="29"/>
        <v>509</v>
      </c>
      <c r="Q142" s="28">
        <f t="shared" si="30"/>
        <v>4.1257367387033401</v>
      </c>
      <c r="R142" s="27">
        <v>3</v>
      </c>
      <c r="S142" s="24">
        <v>20</v>
      </c>
      <c r="T142" s="23">
        <v>209</v>
      </c>
      <c r="U142" s="23">
        <v>3</v>
      </c>
      <c r="V142" s="23">
        <v>1</v>
      </c>
      <c r="W142" s="25">
        <f t="shared" si="31"/>
        <v>233</v>
      </c>
      <c r="X142" s="29">
        <f t="shared" si="32"/>
        <v>1.7167381974248928</v>
      </c>
    </row>
    <row r="143" spans="1:24" s="80" customFormat="1" ht="15" customHeight="1">
      <c r="A143" s="108">
        <v>0.35416666666666669</v>
      </c>
      <c r="B143" s="109" t="s">
        <v>31</v>
      </c>
      <c r="C143" s="110">
        <v>0.375</v>
      </c>
      <c r="D143" s="30">
        <v>0</v>
      </c>
      <c r="E143" s="30">
        <v>2</v>
      </c>
      <c r="F143" s="31">
        <v>8</v>
      </c>
      <c r="G143" s="30">
        <v>1</v>
      </c>
      <c r="H143" s="31">
        <v>0</v>
      </c>
      <c r="I143" s="32">
        <f t="shared" si="27"/>
        <v>11</v>
      </c>
      <c r="J143" s="33">
        <f t="shared" si="28"/>
        <v>9.0909090909090917</v>
      </c>
      <c r="K143" s="34">
        <v>10</v>
      </c>
      <c r="L143" s="31">
        <v>70</v>
      </c>
      <c r="M143" s="30">
        <v>389</v>
      </c>
      <c r="N143" s="30">
        <v>12</v>
      </c>
      <c r="O143" s="30">
        <v>5</v>
      </c>
      <c r="P143" s="32">
        <f t="shared" si="29"/>
        <v>476</v>
      </c>
      <c r="Q143" s="35">
        <f t="shared" si="30"/>
        <v>3.5714285714285712</v>
      </c>
      <c r="R143" s="34">
        <v>4</v>
      </c>
      <c r="S143" s="31">
        <v>23</v>
      </c>
      <c r="T143" s="30">
        <v>166</v>
      </c>
      <c r="U143" s="30">
        <v>5</v>
      </c>
      <c r="V143" s="30">
        <v>1</v>
      </c>
      <c r="W143" s="32">
        <f t="shared" si="31"/>
        <v>195</v>
      </c>
      <c r="X143" s="36">
        <f t="shared" si="32"/>
        <v>3.0769230769230771</v>
      </c>
    </row>
    <row r="144" spans="1:24" s="80" customFormat="1" ht="15" customHeight="1">
      <c r="A144" s="102"/>
      <c r="B144" s="103" t="s">
        <v>32</v>
      </c>
      <c r="C144" s="104"/>
      <c r="D144" s="16">
        <f>SUM(D142:D143)</f>
        <v>0</v>
      </c>
      <c r="E144" s="16">
        <f>SUM(E142:E143)</f>
        <v>4</v>
      </c>
      <c r="F144" s="17">
        <f>SUM(F142:F143)</f>
        <v>19</v>
      </c>
      <c r="G144" s="16">
        <f>SUM(G142:G143)</f>
        <v>1</v>
      </c>
      <c r="H144" s="17">
        <f>SUM(H142:H143)</f>
        <v>0</v>
      </c>
      <c r="I144" s="18">
        <f t="shared" si="27"/>
        <v>24</v>
      </c>
      <c r="J144" s="19">
        <f t="shared" si="28"/>
        <v>4.1666666666666661</v>
      </c>
      <c r="K144" s="20">
        <f>SUM(K142:K143)</f>
        <v>22</v>
      </c>
      <c r="L144" s="17">
        <f>SUM(L142:L143)</f>
        <v>132</v>
      </c>
      <c r="M144" s="16">
        <f>SUM(M142:M143)</f>
        <v>815</v>
      </c>
      <c r="N144" s="16">
        <f>SUM(N142:N143)</f>
        <v>26</v>
      </c>
      <c r="O144" s="16">
        <f>SUM(O142:O143)</f>
        <v>12</v>
      </c>
      <c r="P144" s="18">
        <f t="shared" si="29"/>
        <v>985</v>
      </c>
      <c r="Q144" s="21">
        <f t="shared" si="30"/>
        <v>3.857868020304569</v>
      </c>
      <c r="R144" s="20">
        <f>SUM(R142:R143)</f>
        <v>7</v>
      </c>
      <c r="S144" s="17">
        <f>SUM(S142:S143)</f>
        <v>43</v>
      </c>
      <c r="T144" s="16">
        <f>SUM(T142:T143)</f>
        <v>375</v>
      </c>
      <c r="U144" s="16">
        <f>SUM(U142:U143)</f>
        <v>8</v>
      </c>
      <c r="V144" s="16">
        <f>SUM(V142:V143)</f>
        <v>2</v>
      </c>
      <c r="W144" s="18">
        <f t="shared" si="31"/>
        <v>428</v>
      </c>
      <c r="X144" s="22">
        <f t="shared" si="32"/>
        <v>2.3364485981308412</v>
      </c>
    </row>
    <row r="145" spans="1:24" s="80" customFormat="1" ht="15" customHeight="1">
      <c r="A145" s="111">
        <v>0.375</v>
      </c>
      <c r="B145" s="112" t="s">
        <v>31</v>
      </c>
      <c r="C145" s="113">
        <v>0.41666666666666669</v>
      </c>
      <c r="D145" s="37">
        <v>0</v>
      </c>
      <c r="E145" s="37">
        <v>5</v>
      </c>
      <c r="F145" s="38">
        <v>20</v>
      </c>
      <c r="G145" s="37">
        <v>3</v>
      </c>
      <c r="H145" s="38">
        <v>0</v>
      </c>
      <c r="I145" s="39">
        <f t="shared" si="27"/>
        <v>28</v>
      </c>
      <c r="J145" s="40">
        <f t="shared" si="28"/>
        <v>10.714285714285714</v>
      </c>
      <c r="K145" s="41">
        <v>13</v>
      </c>
      <c r="L145" s="38">
        <v>161</v>
      </c>
      <c r="M145" s="37">
        <v>646</v>
      </c>
      <c r="N145" s="37">
        <v>46</v>
      </c>
      <c r="O145" s="37">
        <v>6</v>
      </c>
      <c r="P145" s="39">
        <f t="shared" si="29"/>
        <v>859</v>
      </c>
      <c r="Q145" s="42">
        <f t="shared" si="30"/>
        <v>6.0535506402793944</v>
      </c>
      <c r="R145" s="41">
        <v>5</v>
      </c>
      <c r="S145" s="38">
        <v>62</v>
      </c>
      <c r="T145" s="37">
        <v>425</v>
      </c>
      <c r="U145" s="37">
        <v>24</v>
      </c>
      <c r="V145" s="37">
        <v>3</v>
      </c>
      <c r="W145" s="39">
        <f t="shared" si="31"/>
        <v>514</v>
      </c>
      <c r="X145" s="43">
        <f t="shared" si="32"/>
        <v>5.2529182879377432</v>
      </c>
    </row>
    <row r="146" spans="1:24" s="80" customFormat="1" ht="15" customHeight="1">
      <c r="A146" s="114">
        <v>0.41666666666666669</v>
      </c>
      <c r="B146" s="115" t="s">
        <v>31</v>
      </c>
      <c r="C146" s="116">
        <v>0.45833333333333331</v>
      </c>
      <c r="D146" s="44">
        <v>1</v>
      </c>
      <c r="E146" s="44">
        <v>3</v>
      </c>
      <c r="F146" s="45">
        <v>14</v>
      </c>
      <c r="G146" s="44">
        <v>0</v>
      </c>
      <c r="H146" s="45">
        <v>0</v>
      </c>
      <c r="I146" s="46">
        <f t="shared" si="27"/>
        <v>17</v>
      </c>
      <c r="J146" s="47">
        <f t="shared" si="28"/>
        <v>0</v>
      </c>
      <c r="K146" s="48">
        <v>12</v>
      </c>
      <c r="L146" s="45">
        <v>185</v>
      </c>
      <c r="M146" s="44">
        <v>647</v>
      </c>
      <c r="N146" s="44">
        <v>40</v>
      </c>
      <c r="O146" s="44">
        <v>6</v>
      </c>
      <c r="P146" s="46">
        <f t="shared" si="29"/>
        <v>878</v>
      </c>
      <c r="Q146" s="49">
        <f t="shared" si="30"/>
        <v>5.239179954441914</v>
      </c>
      <c r="R146" s="48">
        <v>6</v>
      </c>
      <c r="S146" s="45">
        <v>60</v>
      </c>
      <c r="T146" s="44">
        <v>533</v>
      </c>
      <c r="U146" s="44">
        <v>42</v>
      </c>
      <c r="V146" s="44">
        <v>2</v>
      </c>
      <c r="W146" s="46">
        <f t="shared" si="31"/>
        <v>637</v>
      </c>
      <c r="X146" s="50">
        <f t="shared" si="32"/>
        <v>6.9073783359497636</v>
      </c>
    </row>
    <row r="147" spans="1:24" s="80" customFormat="1" ht="15" customHeight="1">
      <c r="A147" s="114">
        <v>0.45833333333333331</v>
      </c>
      <c r="B147" s="115" t="s">
        <v>31</v>
      </c>
      <c r="C147" s="116">
        <v>0.5</v>
      </c>
      <c r="D147" s="44">
        <v>0</v>
      </c>
      <c r="E147" s="44">
        <v>7</v>
      </c>
      <c r="F147" s="45">
        <v>23</v>
      </c>
      <c r="G147" s="44">
        <v>7</v>
      </c>
      <c r="H147" s="45">
        <v>0</v>
      </c>
      <c r="I147" s="46">
        <f t="shared" si="27"/>
        <v>37</v>
      </c>
      <c r="J147" s="47">
        <f t="shared" si="28"/>
        <v>18.918918918918919</v>
      </c>
      <c r="K147" s="48">
        <v>13</v>
      </c>
      <c r="L147" s="45">
        <v>183</v>
      </c>
      <c r="M147" s="44">
        <v>981</v>
      </c>
      <c r="N147" s="44">
        <v>72</v>
      </c>
      <c r="O147" s="44">
        <v>12</v>
      </c>
      <c r="P147" s="46">
        <f t="shared" si="29"/>
        <v>1248</v>
      </c>
      <c r="Q147" s="49">
        <f t="shared" si="30"/>
        <v>6.7307692307692308</v>
      </c>
      <c r="R147" s="48">
        <v>2</v>
      </c>
      <c r="S147" s="45">
        <v>87</v>
      </c>
      <c r="T147" s="44">
        <v>476</v>
      </c>
      <c r="U147" s="44">
        <v>25</v>
      </c>
      <c r="V147" s="44">
        <v>4</v>
      </c>
      <c r="W147" s="46">
        <f t="shared" si="31"/>
        <v>592</v>
      </c>
      <c r="X147" s="50">
        <f t="shared" si="32"/>
        <v>4.8986486486486482</v>
      </c>
    </row>
    <row r="148" spans="1:24" s="80" customFormat="1" ht="15" customHeight="1">
      <c r="A148" s="114">
        <v>0.5</v>
      </c>
      <c r="B148" s="115" t="s">
        <v>31</v>
      </c>
      <c r="C148" s="116">
        <v>0.54166666666666663</v>
      </c>
      <c r="D148" s="44">
        <v>2</v>
      </c>
      <c r="E148" s="44">
        <v>6</v>
      </c>
      <c r="F148" s="45">
        <v>26</v>
      </c>
      <c r="G148" s="44">
        <v>0</v>
      </c>
      <c r="H148" s="45">
        <v>0</v>
      </c>
      <c r="I148" s="46">
        <f t="shared" si="27"/>
        <v>32</v>
      </c>
      <c r="J148" s="47">
        <f t="shared" si="28"/>
        <v>0</v>
      </c>
      <c r="K148" s="48">
        <v>15</v>
      </c>
      <c r="L148" s="45">
        <v>133</v>
      </c>
      <c r="M148" s="44">
        <v>986</v>
      </c>
      <c r="N148" s="44">
        <v>21</v>
      </c>
      <c r="O148" s="44">
        <v>6</v>
      </c>
      <c r="P148" s="46">
        <f t="shared" si="29"/>
        <v>1146</v>
      </c>
      <c r="Q148" s="49">
        <f t="shared" si="30"/>
        <v>2.3560209424083771</v>
      </c>
      <c r="R148" s="48">
        <v>6</v>
      </c>
      <c r="S148" s="45">
        <v>64</v>
      </c>
      <c r="T148" s="44">
        <v>440</v>
      </c>
      <c r="U148" s="44">
        <v>19</v>
      </c>
      <c r="V148" s="44">
        <v>1</v>
      </c>
      <c r="W148" s="46">
        <f t="shared" si="31"/>
        <v>524</v>
      </c>
      <c r="X148" s="50">
        <f t="shared" si="32"/>
        <v>3.8167938931297711</v>
      </c>
    </row>
    <row r="149" spans="1:24" s="80" customFormat="1" ht="15" customHeight="1">
      <c r="A149" s="114">
        <v>0.54166666666666663</v>
      </c>
      <c r="B149" s="115" t="s">
        <v>31</v>
      </c>
      <c r="C149" s="116">
        <v>0.58333333333333337</v>
      </c>
      <c r="D149" s="44">
        <v>2</v>
      </c>
      <c r="E149" s="44">
        <v>5</v>
      </c>
      <c r="F149" s="45">
        <v>23</v>
      </c>
      <c r="G149" s="44">
        <v>3</v>
      </c>
      <c r="H149" s="45">
        <v>0</v>
      </c>
      <c r="I149" s="46">
        <f t="shared" si="27"/>
        <v>31</v>
      </c>
      <c r="J149" s="47">
        <f t="shared" si="28"/>
        <v>9.67741935483871</v>
      </c>
      <c r="K149" s="48">
        <v>15</v>
      </c>
      <c r="L149" s="45">
        <v>161</v>
      </c>
      <c r="M149" s="44">
        <v>976</v>
      </c>
      <c r="N149" s="44">
        <v>39</v>
      </c>
      <c r="O149" s="44">
        <v>9</v>
      </c>
      <c r="P149" s="46">
        <f t="shared" si="29"/>
        <v>1185</v>
      </c>
      <c r="Q149" s="49">
        <f t="shared" si="30"/>
        <v>4.0506329113924053</v>
      </c>
      <c r="R149" s="48">
        <v>5</v>
      </c>
      <c r="S149" s="45">
        <v>59</v>
      </c>
      <c r="T149" s="44">
        <v>490</v>
      </c>
      <c r="U149" s="44">
        <v>12</v>
      </c>
      <c r="V149" s="44">
        <v>2</v>
      </c>
      <c r="W149" s="46">
        <f t="shared" si="31"/>
        <v>563</v>
      </c>
      <c r="X149" s="50">
        <f t="shared" si="32"/>
        <v>2.4866785079928952</v>
      </c>
    </row>
    <row r="150" spans="1:24" s="80" customFormat="1" ht="15" customHeight="1">
      <c r="A150" s="114">
        <v>0.58333333333333337</v>
      </c>
      <c r="B150" s="115" t="s">
        <v>31</v>
      </c>
      <c r="C150" s="116">
        <v>0.625</v>
      </c>
      <c r="D150" s="44">
        <v>2</v>
      </c>
      <c r="E150" s="44">
        <v>6</v>
      </c>
      <c r="F150" s="45">
        <v>21</v>
      </c>
      <c r="G150" s="44">
        <v>1</v>
      </c>
      <c r="H150" s="45">
        <v>0</v>
      </c>
      <c r="I150" s="46">
        <f t="shared" si="27"/>
        <v>28</v>
      </c>
      <c r="J150" s="47">
        <f t="shared" si="28"/>
        <v>3.5714285714285712</v>
      </c>
      <c r="K150" s="48">
        <v>14</v>
      </c>
      <c r="L150" s="45">
        <v>188</v>
      </c>
      <c r="M150" s="44">
        <v>917</v>
      </c>
      <c r="N150" s="44">
        <v>50</v>
      </c>
      <c r="O150" s="44">
        <v>18</v>
      </c>
      <c r="P150" s="46">
        <f t="shared" si="29"/>
        <v>1173</v>
      </c>
      <c r="Q150" s="49">
        <f t="shared" si="30"/>
        <v>5.7971014492753623</v>
      </c>
      <c r="R150" s="48">
        <v>6</v>
      </c>
      <c r="S150" s="45">
        <v>49</v>
      </c>
      <c r="T150" s="44">
        <v>532</v>
      </c>
      <c r="U150" s="44">
        <v>7</v>
      </c>
      <c r="V150" s="44">
        <v>4</v>
      </c>
      <c r="W150" s="46">
        <f t="shared" si="31"/>
        <v>592</v>
      </c>
      <c r="X150" s="50">
        <f t="shared" si="32"/>
        <v>1.8581081081081081</v>
      </c>
    </row>
    <row r="151" spans="1:24" s="80" customFormat="1" ht="15" customHeight="1">
      <c r="A151" s="117">
        <v>0.625</v>
      </c>
      <c r="B151" s="118" t="s">
        <v>31</v>
      </c>
      <c r="C151" s="119">
        <v>0.66666666666666663</v>
      </c>
      <c r="D151" s="51">
        <v>4</v>
      </c>
      <c r="E151" s="51">
        <v>5</v>
      </c>
      <c r="F151" s="52">
        <v>24</v>
      </c>
      <c r="G151" s="51">
        <v>0</v>
      </c>
      <c r="H151" s="52">
        <v>0</v>
      </c>
      <c r="I151" s="53">
        <f t="shared" si="27"/>
        <v>29</v>
      </c>
      <c r="J151" s="54">
        <f t="shared" si="28"/>
        <v>0</v>
      </c>
      <c r="K151" s="55">
        <v>17</v>
      </c>
      <c r="L151" s="52">
        <v>205</v>
      </c>
      <c r="M151" s="51">
        <v>972</v>
      </c>
      <c r="N151" s="51">
        <v>48</v>
      </c>
      <c r="O151" s="51">
        <v>16</v>
      </c>
      <c r="P151" s="53">
        <f t="shared" si="29"/>
        <v>1241</v>
      </c>
      <c r="Q151" s="56">
        <f t="shared" si="30"/>
        <v>5.1571313456889607</v>
      </c>
      <c r="R151" s="55">
        <v>10</v>
      </c>
      <c r="S151" s="52">
        <v>53</v>
      </c>
      <c r="T151" s="51">
        <v>531</v>
      </c>
      <c r="U151" s="51">
        <v>15</v>
      </c>
      <c r="V151" s="51">
        <v>6</v>
      </c>
      <c r="W151" s="53">
        <f t="shared" si="31"/>
        <v>605</v>
      </c>
      <c r="X151" s="57">
        <f t="shared" si="32"/>
        <v>3.4710743801652892</v>
      </c>
    </row>
    <row r="152" spans="1:24" s="80" customFormat="1" ht="15" customHeight="1">
      <c r="A152" s="96">
        <v>0.66666666666666663</v>
      </c>
      <c r="B152" s="97" t="s">
        <v>31</v>
      </c>
      <c r="C152" s="98">
        <v>0.6875</v>
      </c>
      <c r="D152" s="2">
        <v>1</v>
      </c>
      <c r="E152" s="2">
        <v>5</v>
      </c>
      <c r="F152" s="3">
        <v>9</v>
      </c>
      <c r="G152" s="2">
        <v>1</v>
      </c>
      <c r="H152" s="3">
        <v>0</v>
      </c>
      <c r="I152" s="4">
        <f t="shared" si="27"/>
        <v>15</v>
      </c>
      <c r="J152" s="5">
        <f t="shared" si="28"/>
        <v>6.666666666666667</v>
      </c>
      <c r="K152" s="6">
        <v>11</v>
      </c>
      <c r="L152" s="3">
        <v>55</v>
      </c>
      <c r="M152" s="2">
        <v>480</v>
      </c>
      <c r="N152" s="2">
        <v>18</v>
      </c>
      <c r="O152" s="2">
        <v>4</v>
      </c>
      <c r="P152" s="4">
        <f t="shared" si="29"/>
        <v>557</v>
      </c>
      <c r="Q152" s="7">
        <f t="shared" si="30"/>
        <v>3.9497307001795332</v>
      </c>
      <c r="R152" s="6">
        <v>2</v>
      </c>
      <c r="S152" s="3">
        <v>44</v>
      </c>
      <c r="T152" s="2">
        <v>251</v>
      </c>
      <c r="U152" s="2">
        <v>7</v>
      </c>
      <c r="V152" s="2">
        <v>3</v>
      </c>
      <c r="W152" s="4">
        <f t="shared" si="31"/>
        <v>305</v>
      </c>
      <c r="X152" s="8">
        <f t="shared" si="32"/>
        <v>3.278688524590164</v>
      </c>
    </row>
    <row r="153" spans="1:24" s="80" customFormat="1" ht="15" customHeight="1">
      <c r="A153" s="120">
        <v>0.6875</v>
      </c>
      <c r="B153" s="121" t="s">
        <v>31</v>
      </c>
      <c r="C153" s="122">
        <v>0.70833333333333337</v>
      </c>
      <c r="D153" s="58">
        <v>1</v>
      </c>
      <c r="E153" s="58">
        <v>6</v>
      </c>
      <c r="F153" s="59">
        <v>8</v>
      </c>
      <c r="G153" s="58">
        <v>0</v>
      </c>
      <c r="H153" s="59">
        <v>0</v>
      </c>
      <c r="I153" s="60">
        <f t="shared" si="27"/>
        <v>14</v>
      </c>
      <c r="J153" s="61">
        <f t="shared" si="28"/>
        <v>0</v>
      </c>
      <c r="K153" s="62">
        <v>6</v>
      </c>
      <c r="L153" s="59">
        <v>71</v>
      </c>
      <c r="M153" s="58">
        <v>508</v>
      </c>
      <c r="N153" s="58">
        <v>14</v>
      </c>
      <c r="O153" s="58">
        <v>6</v>
      </c>
      <c r="P153" s="60">
        <f t="shared" si="29"/>
        <v>599</v>
      </c>
      <c r="Q153" s="63">
        <f t="shared" si="30"/>
        <v>3.33889816360601</v>
      </c>
      <c r="R153" s="62">
        <v>4</v>
      </c>
      <c r="S153" s="59">
        <v>27</v>
      </c>
      <c r="T153" s="58">
        <v>244</v>
      </c>
      <c r="U153" s="58">
        <v>7</v>
      </c>
      <c r="V153" s="58">
        <v>3</v>
      </c>
      <c r="W153" s="60">
        <f t="shared" si="31"/>
        <v>281</v>
      </c>
      <c r="X153" s="64">
        <f t="shared" si="32"/>
        <v>3.5587188612099649</v>
      </c>
    </row>
    <row r="154" spans="1:24" s="80" customFormat="1" ht="15" customHeight="1">
      <c r="A154" s="102"/>
      <c r="B154" s="103" t="s">
        <v>32</v>
      </c>
      <c r="C154" s="104"/>
      <c r="D154" s="16">
        <f>SUM(D152:D153)</f>
        <v>2</v>
      </c>
      <c r="E154" s="16">
        <f>SUM(E152:E153)</f>
        <v>11</v>
      </c>
      <c r="F154" s="17">
        <f>SUM(F152:F153)</f>
        <v>17</v>
      </c>
      <c r="G154" s="16">
        <f>SUM(G152:G153)</f>
        <v>1</v>
      </c>
      <c r="H154" s="17">
        <f>SUM(H152:H153)</f>
        <v>0</v>
      </c>
      <c r="I154" s="18">
        <f t="shared" si="27"/>
        <v>29</v>
      </c>
      <c r="J154" s="19">
        <f t="shared" si="28"/>
        <v>3.4482758620689653</v>
      </c>
      <c r="K154" s="20">
        <f>SUM(K152:K153)</f>
        <v>17</v>
      </c>
      <c r="L154" s="17">
        <f>SUM(L152:L153)</f>
        <v>126</v>
      </c>
      <c r="M154" s="16">
        <f>SUM(M152:M153)</f>
        <v>988</v>
      </c>
      <c r="N154" s="16">
        <f>SUM(N152:N153)</f>
        <v>32</v>
      </c>
      <c r="O154" s="16">
        <f>SUM(O152:O153)</f>
        <v>10</v>
      </c>
      <c r="P154" s="18">
        <f t="shared" si="29"/>
        <v>1156</v>
      </c>
      <c r="Q154" s="21">
        <f t="shared" si="30"/>
        <v>3.6332179930795849</v>
      </c>
      <c r="R154" s="20">
        <f>SUM(R152:R153)</f>
        <v>6</v>
      </c>
      <c r="S154" s="17">
        <f>SUM(S152:S153)</f>
        <v>71</v>
      </c>
      <c r="T154" s="16">
        <f>SUM(T152:T153)</f>
        <v>495</v>
      </c>
      <c r="U154" s="16">
        <f>SUM(U152:U153)</f>
        <v>14</v>
      </c>
      <c r="V154" s="16">
        <f>SUM(V152:V153)</f>
        <v>6</v>
      </c>
      <c r="W154" s="18">
        <f t="shared" si="31"/>
        <v>586</v>
      </c>
      <c r="X154" s="22">
        <f t="shared" si="32"/>
        <v>3.4129692832764507</v>
      </c>
    </row>
    <row r="155" spans="1:24" s="80" customFormat="1" ht="15" customHeight="1">
      <c r="A155" s="108">
        <v>0.70833333333333337</v>
      </c>
      <c r="B155" s="109" t="s">
        <v>31</v>
      </c>
      <c r="C155" s="110">
        <v>0.72916666666666663</v>
      </c>
      <c r="D155" s="30">
        <v>1</v>
      </c>
      <c r="E155" s="30">
        <v>4</v>
      </c>
      <c r="F155" s="31">
        <v>10</v>
      </c>
      <c r="G155" s="30">
        <v>0</v>
      </c>
      <c r="H155" s="31">
        <v>0</v>
      </c>
      <c r="I155" s="32">
        <f t="shared" si="27"/>
        <v>14</v>
      </c>
      <c r="J155" s="33">
        <f t="shared" si="28"/>
        <v>0</v>
      </c>
      <c r="K155" s="34">
        <v>19</v>
      </c>
      <c r="L155" s="31">
        <v>63</v>
      </c>
      <c r="M155" s="30">
        <v>460</v>
      </c>
      <c r="N155" s="30">
        <v>19</v>
      </c>
      <c r="O155" s="30">
        <v>5</v>
      </c>
      <c r="P155" s="32">
        <f t="shared" si="29"/>
        <v>547</v>
      </c>
      <c r="Q155" s="35">
        <f t="shared" si="30"/>
        <v>4.3875685557586834</v>
      </c>
      <c r="R155" s="34">
        <v>8</v>
      </c>
      <c r="S155" s="31">
        <v>53</v>
      </c>
      <c r="T155" s="30">
        <v>241</v>
      </c>
      <c r="U155" s="30">
        <v>8</v>
      </c>
      <c r="V155" s="30">
        <v>5</v>
      </c>
      <c r="W155" s="32">
        <f t="shared" si="31"/>
        <v>307</v>
      </c>
      <c r="X155" s="36">
        <f t="shared" si="32"/>
        <v>4.234527687296417</v>
      </c>
    </row>
    <row r="156" spans="1:24" s="80" customFormat="1" ht="15" customHeight="1">
      <c r="A156" s="108">
        <v>0.72916666666666663</v>
      </c>
      <c r="B156" s="109" t="s">
        <v>31</v>
      </c>
      <c r="C156" s="110">
        <v>0.75</v>
      </c>
      <c r="D156" s="30">
        <v>0</v>
      </c>
      <c r="E156" s="30">
        <v>0</v>
      </c>
      <c r="F156" s="31">
        <v>12</v>
      </c>
      <c r="G156" s="30">
        <v>0</v>
      </c>
      <c r="H156" s="31">
        <v>0</v>
      </c>
      <c r="I156" s="32">
        <f t="shared" si="27"/>
        <v>12</v>
      </c>
      <c r="J156" s="33">
        <f t="shared" si="28"/>
        <v>0</v>
      </c>
      <c r="K156" s="34">
        <v>27</v>
      </c>
      <c r="L156" s="31">
        <v>56</v>
      </c>
      <c r="M156" s="30">
        <v>561</v>
      </c>
      <c r="N156" s="30">
        <v>7</v>
      </c>
      <c r="O156" s="30">
        <v>5</v>
      </c>
      <c r="P156" s="32">
        <f t="shared" si="29"/>
        <v>629</v>
      </c>
      <c r="Q156" s="35">
        <f t="shared" si="30"/>
        <v>1.9077901430842605</v>
      </c>
      <c r="R156" s="34">
        <v>8</v>
      </c>
      <c r="S156" s="31">
        <v>31</v>
      </c>
      <c r="T156" s="30">
        <v>281</v>
      </c>
      <c r="U156" s="30">
        <v>7</v>
      </c>
      <c r="V156" s="30">
        <v>1</v>
      </c>
      <c r="W156" s="32">
        <f t="shared" si="31"/>
        <v>320</v>
      </c>
      <c r="X156" s="36">
        <f t="shared" si="32"/>
        <v>2.5</v>
      </c>
    </row>
    <row r="157" spans="1:24" s="80" customFormat="1" ht="15" customHeight="1">
      <c r="A157" s="102"/>
      <c r="B157" s="103" t="s">
        <v>32</v>
      </c>
      <c r="C157" s="104"/>
      <c r="D157" s="16">
        <f>SUM(D155:D156)</f>
        <v>1</v>
      </c>
      <c r="E157" s="16">
        <f>SUM(E155:E156)</f>
        <v>4</v>
      </c>
      <c r="F157" s="17">
        <f>SUM(F155:F156)</f>
        <v>22</v>
      </c>
      <c r="G157" s="16">
        <f>SUM(G155:G156)</f>
        <v>0</v>
      </c>
      <c r="H157" s="17">
        <f>SUM(H155:H156)</f>
        <v>0</v>
      </c>
      <c r="I157" s="18">
        <f t="shared" si="27"/>
        <v>26</v>
      </c>
      <c r="J157" s="19">
        <f t="shared" si="28"/>
        <v>0</v>
      </c>
      <c r="K157" s="20">
        <f>SUM(K155:K156)</f>
        <v>46</v>
      </c>
      <c r="L157" s="17">
        <f>SUM(L155:L156)</f>
        <v>119</v>
      </c>
      <c r="M157" s="16">
        <f>SUM(M155:M156)</f>
        <v>1021</v>
      </c>
      <c r="N157" s="16">
        <f>SUM(N155:N156)</f>
        <v>26</v>
      </c>
      <c r="O157" s="16">
        <f>SUM(O155:O156)</f>
        <v>10</v>
      </c>
      <c r="P157" s="18">
        <f t="shared" si="29"/>
        <v>1176</v>
      </c>
      <c r="Q157" s="21">
        <f t="shared" si="30"/>
        <v>3.0612244897959182</v>
      </c>
      <c r="R157" s="20">
        <f>SUM(R155:R156)</f>
        <v>16</v>
      </c>
      <c r="S157" s="17">
        <f>SUM(S155:S156)</f>
        <v>84</v>
      </c>
      <c r="T157" s="16">
        <f>SUM(T155:T156)</f>
        <v>522</v>
      </c>
      <c r="U157" s="16">
        <f>SUM(U155:U156)</f>
        <v>15</v>
      </c>
      <c r="V157" s="16">
        <f>SUM(V155:V156)</f>
        <v>6</v>
      </c>
      <c r="W157" s="18">
        <f t="shared" si="31"/>
        <v>627</v>
      </c>
      <c r="X157" s="22">
        <f t="shared" si="32"/>
        <v>3.3492822966507179</v>
      </c>
    </row>
    <row r="158" spans="1:24" s="80" customFormat="1" ht="15" customHeight="1">
      <c r="A158" s="108">
        <v>0.75</v>
      </c>
      <c r="B158" s="109" t="s">
        <v>31</v>
      </c>
      <c r="C158" s="110">
        <v>0.77083333333333337</v>
      </c>
      <c r="D158" s="30">
        <v>0</v>
      </c>
      <c r="E158" s="30">
        <v>1</v>
      </c>
      <c r="F158" s="31">
        <v>3</v>
      </c>
      <c r="G158" s="30">
        <v>0</v>
      </c>
      <c r="H158" s="31">
        <v>0</v>
      </c>
      <c r="I158" s="32">
        <f t="shared" si="27"/>
        <v>4</v>
      </c>
      <c r="J158" s="33">
        <f t="shared" si="28"/>
        <v>0</v>
      </c>
      <c r="K158" s="34">
        <v>37</v>
      </c>
      <c r="L158" s="31">
        <v>48</v>
      </c>
      <c r="M158" s="30">
        <v>579</v>
      </c>
      <c r="N158" s="30">
        <v>6</v>
      </c>
      <c r="O158" s="30">
        <v>5</v>
      </c>
      <c r="P158" s="32">
        <f t="shared" si="29"/>
        <v>638</v>
      </c>
      <c r="Q158" s="35">
        <f t="shared" si="30"/>
        <v>1.7241379310344827</v>
      </c>
      <c r="R158" s="34">
        <v>8</v>
      </c>
      <c r="S158" s="31">
        <v>45</v>
      </c>
      <c r="T158" s="30">
        <v>189</v>
      </c>
      <c r="U158" s="30">
        <v>3</v>
      </c>
      <c r="V158" s="30">
        <v>1</v>
      </c>
      <c r="W158" s="32">
        <f t="shared" si="31"/>
        <v>238</v>
      </c>
      <c r="X158" s="36">
        <f t="shared" si="32"/>
        <v>1.680672268907563</v>
      </c>
    </row>
    <row r="159" spans="1:24" s="80" customFormat="1" ht="15" customHeight="1">
      <c r="A159" s="120">
        <v>0.77083333333333337</v>
      </c>
      <c r="B159" s="121" t="s">
        <v>31</v>
      </c>
      <c r="C159" s="122">
        <v>0.79166666666666663</v>
      </c>
      <c r="D159" s="58">
        <v>1</v>
      </c>
      <c r="E159" s="58">
        <v>1</v>
      </c>
      <c r="F159" s="59">
        <v>9</v>
      </c>
      <c r="G159" s="58">
        <v>0</v>
      </c>
      <c r="H159" s="59">
        <v>0</v>
      </c>
      <c r="I159" s="60">
        <f t="shared" si="27"/>
        <v>10</v>
      </c>
      <c r="J159" s="61">
        <f t="shared" si="28"/>
        <v>0</v>
      </c>
      <c r="K159" s="62">
        <v>22</v>
      </c>
      <c r="L159" s="59">
        <v>44</v>
      </c>
      <c r="M159" s="58">
        <v>564</v>
      </c>
      <c r="N159" s="58">
        <v>7</v>
      </c>
      <c r="O159" s="58">
        <v>5</v>
      </c>
      <c r="P159" s="60">
        <f t="shared" si="29"/>
        <v>620</v>
      </c>
      <c r="Q159" s="63">
        <f t="shared" si="30"/>
        <v>1.935483870967742</v>
      </c>
      <c r="R159" s="62">
        <v>10</v>
      </c>
      <c r="S159" s="59">
        <v>22</v>
      </c>
      <c r="T159" s="58">
        <v>227</v>
      </c>
      <c r="U159" s="58">
        <v>1</v>
      </c>
      <c r="V159" s="58">
        <v>3</v>
      </c>
      <c r="W159" s="60">
        <f t="shared" si="31"/>
        <v>253</v>
      </c>
      <c r="X159" s="64">
        <f t="shared" si="32"/>
        <v>1.5810276679841897</v>
      </c>
    </row>
    <row r="160" spans="1:24" s="80" customFormat="1" ht="15" customHeight="1" thickBot="1">
      <c r="A160" s="102"/>
      <c r="B160" s="103" t="s">
        <v>32</v>
      </c>
      <c r="C160" s="104"/>
      <c r="D160" s="16">
        <f>SUM(D158:D159)</f>
        <v>1</v>
      </c>
      <c r="E160" s="16">
        <f>SUM(E158:E159)</f>
        <v>2</v>
      </c>
      <c r="F160" s="17">
        <f>SUM(F158:F159)</f>
        <v>12</v>
      </c>
      <c r="G160" s="16">
        <f>SUM(G158:G159)</f>
        <v>0</v>
      </c>
      <c r="H160" s="17">
        <f>SUM(H158:H159)</f>
        <v>0</v>
      </c>
      <c r="I160" s="18">
        <f t="shared" si="27"/>
        <v>14</v>
      </c>
      <c r="J160" s="19">
        <f t="shared" si="28"/>
        <v>0</v>
      </c>
      <c r="K160" s="20">
        <f>SUM(K158:K159)</f>
        <v>59</v>
      </c>
      <c r="L160" s="17">
        <f>SUM(L158:L159)</f>
        <v>92</v>
      </c>
      <c r="M160" s="16">
        <f>SUM(M158:M159)</f>
        <v>1143</v>
      </c>
      <c r="N160" s="16">
        <f>SUM(N158:N159)</f>
        <v>13</v>
      </c>
      <c r="O160" s="16">
        <f>SUM(O158:O159)</f>
        <v>10</v>
      </c>
      <c r="P160" s="18">
        <f t="shared" si="29"/>
        <v>1258</v>
      </c>
      <c r="Q160" s="21">
        <f t="shared" si="30"/>
        <v>1.8282988871224166</v>
      </c>
      <c r="R160" s="20">
        <f>SUM(R158:R159)</f>
        <v>18</v>
      </c>
      <c r="S160" s="17">
        <f>SUM(S158:S159)</f>
        <v>67</v>
      </c>
      <c r="T160" s="16">
        <f>SUM(T158:T159)</f>
        <v>416</v>
      </c>
      <c r="U160" s="16">
        <f>SUM(U158:U159)</f>
        <v>4</v>
      </c>
      <c r="V160" s="16">
        <f>SUM(V158:V159)</f>
        <v>4</v>
      </c>
      <c r="W160" s="18">
        <f t="shared" si="31"/>
        <v>491</v>
      </c>
      <c r="X160" s="22">
        <f t="shared" si="32"/>
        <v>1.6293279022403258</v>
      </c>
    </row>
    <row r="161" spans="1:24" s="80" customFormat="1" ht="15" customHeight="1" thickTop="1">
      <c r="A161" s="123"/>
      <c r="B161" s="124" t="s">
        <v>21</v>
      </c>
      <c r="C161" s="125"/>
      <c r="D161" s="65">
        <f t="shared" ref="D161:I161" si="33">+D141+D144+SUM(D145:D151)+D154+D157+D160</f>
        <v>16</v>
      </c>
      <c r="E161" s="65">
        <f t="shared" si="33"/>
        <v>61</v>
      </c>
      <c r="F161" s="66">
        <f t="shared" si="33"/>
        <v>248</v>
      </c>
      <c r="G161" s="65">
        <f t="shared" si="33"/>
        <v>16</v>
      </c>
      <c r="H161" s="66">
        <f t="shared" si="33"/>
        <v>0</v>
      </c>
      <c r="I161" s="67">
        <f t="shared" si="33"/>
        <v>325</v>
      </c>
      <c r="J161" s="68">
        <f t="shared" si="28"/>
        <v>4.9230769230769234</v>
      </c>
      <c r="K161" s="69">
        <f t="shared" ref="K161:P161" si="34">+K141+K144+SUM(K145:K151)+K154+K157+K160</f>
        <v>262</v>
      </c>
      <c r="L161" s="66">
        <f t="shared" si="34"/>
        <v>1817</v>
      </c>
      <c r="M161" s="65">
        <f t="shared" si="34"/>
        <v>11072</v>
      </c>
      <c r="N161" s="65">
        <f t="shared" si="34"/>
        <v>461</v>
      </c>
      <c r="O161" s="65">
        <f t="shared" si="34"/>
        <v>124</v>
      </c>
      <c r="P161" s="67">
        <f t="shared" si="34"/>
        <v>13474</v>
      </c>
      <c r="Q161" s="70">
        <f t="shared" si="30"/>
        <v>4.3416951165207065</v>
      </c>
      <c r="R161" s="69">
        <f t="shared" ref="R161:W161" si="35">+R141+R144+SUM(R145:R151)+R154+R157+R160</f>
        <v>97</v>
      </c>
      <c r="S161" s="66">
        <f t="shared" si="35"/>
        <v>764</v>
      </c>
      <c r="T161" s="65">
        <f t="shared" si="35"/>
        <v>5713</v>
      </c>
      <c r="U161" s="65">
        <f t="shared" si="35"/>
        <v>196</v>
      </c>
      <c r="V161" s="65">
        <f t="shared" si="35"/>
        <v>43</v>
      </c>
      <c r="W161" s="67">
        <f t="shared" si="35"/>
        <v>6716</v>
      </c>
      <c r="X161" s="71">
        <f t="shared" si="32"/>
        <v>3.5586658725431803</v>
      </c>
    </row>
    <row r="162" spans="1:24" s="80" customFormat="1" ht="12.95" customHeight="1">
      <c r="A162" s="126"/>
      <c r="B162" s="127"/>
      <c r="C162" s="126"/>
      <c r="D162" s="81"/>
      <c r="E162" s="81"/>
      <c r="F162" s="81"/>
      <c r="G162" s="81"/>
      <c r="H162" s="81"/>
      <c r="I162" s="81"/>
      <c r="J162" s="82"/>
      <c r="K162" s="81"/>
      <c r="L162" s="81"/>
      <c r="M162" s="81"/>
      <c r="N162" s="81"/>
      <c r="O162" s="81"/>
      <c r="P162" s="81"/>
      <c r="Q162" s="82"/>
      <c r="R162" s="81"/>
      <c r="S162" s="81"/>
      <c r="T162" s="81"/>
      <c r="U162" s="81"/>
      <c r="V162" s="81"/>
      <c r="W162" s="81"/>
      <c r="X162" s="82"/>
    </row>
    <row r="163" spans="1:24" s="80" customFormat="1" ht="12.95" customHeight="1">
      <c r="A163" s="126"/>
      <c r="B163" s="127"/>
      <c r="C163" s="126"/>
      <c r="D163" s="81"/>
      <c r="E163" s="81"/>
      <c r="F163" s="81"/>
      <c r="G163" s="81"/>
      <c r="H163" s="81"/>
      <c r="I163" s="81"/>
      <c r="J163" s="82"/>
      <c r="K163" s="81"/>
      <c r="L163" s="81"/>
      <c r="M163" s="81"/>
      <c r="N163" s="81"/>
      <c r="O163" s="81"/>
      <c r="P163" s="81"/>
      <c r="Q163" s="82"/>
      <c r="R163" s="81"/>
      <c r="S163" s="81"/>
      <c r="T163" s="81"/>
      <c r="U163" s="81"/>
      <c r="V163" s="81"/>
      <c r="W163" s="81"/>
      <c r="X163" s="82"/>
    </row>
    <row r="164" spans="1:24" s="80" customFormat="1" ht="12.95" customHeight="1">
      <c r="A164" s="126"/>
      <c r="B164" s="127"/>
      <c r="C164" s="126"/>
      <c r="D164" s="81"/>
      <c r="E164" s="81"/>
      <c r="F164" s="81"/>
      <c r="G164" s="81"/>
      <c r="H164" s="81"/>
      <c r="I164" s="81"/>
      <c r="J164" s="82"/>
      <c r="K164" s="81"/>
      <c r="L164" s="81"/>
      <c r="M164" s="81"/>
      <c r="N164" s="81"/>
      <c r="O164" s="81"/>
      <c r="P164" s="81"/>
      <c r="Q164" s="82"/>
      <c r="R164" s="81"/>
      <c r="S164" s="81"/>
      <c r="T164" s="81"/>
      <c r="U164" s="81"/>
      <c r="V164" s="81"/>
      <c r="W164" s="81"/>
      <c r="X164" s="82"/>
    </row>
    <row r="165" spans="1:24" s="1" customFormat="1" ht="15" customHeight="1">
      <c r="J165" s="73" t="s">
        <v>53</v>
      </c>
    </row>
    <row r="166" spans="1:24" s="79" customFormat="1" ht="14.1" customHeight="1">
      <c r="A166" s="88" t="s">
        <v>1</v>
      </c>
      <c r="B166" s="75"/>
      <c r="C166" s="89"/>
      <c r="D166" s="74"/>
      <c r="E166" s="75" t="s">
        <v>61</v>
      </c>
      <c r="F166" s="75"/>
      <c r="G166" s="75"/>
      <c r="H166" s="75"/>
      <c r="I166" s="75"/>
      <c r="J166" s="78"/>
    </row>
    <row r="167" spans="1:24" s="80" customFormat="1" ht="15" customHeight="1">
      <c r="A167" s="90"/>
      <c r="B167" s="91"/>
      <c r="C167" s="92" t="s">
        <v>2</v>
      </c>
      <c r="D167" s="148" t="s">
        <v>54</v>
      </c>
      <c r="E167" s="146" t="s">
        <v>55</v>
      </c>
      <c r="F167" s="148" t="s">
        <v>56</v>
      </c>
      <c r="G167" s="146" t="s">
        <v>57</v>
      </c>
      <c r="H167" s="148" t="s">
        <v>58</v>
      </c>
      <c r="I167" s="144" t="s">
        <v>59</v>
      </c>
      <c r="J167" s="144" t="s">
        <v>60</v>
      </c>
    </row>
    <row r="168" spans="1:24" s="80" customFormat="1" ht="15" customHeight="1">
      <c r="A168" s="93" t="s">
        <v>10</v>
      </c>
      <c r="B168" s="94"/>
      <c r="C168" s="95"/>
      <c r="D168" s="149"/>
      <c r="E168" s="147"/>
      <c r="F168" s="149"/>
      <c r="G168" s="147"/>
      <c r="H168" s="149"/>
      <c r="I168" s="145"/>
      <c r="J168" s="145"/>
    </row>
    <row r="169" spans="1:24" s="80" customFormat="1" ht="15" customHeight="1">
      <c r="A169" s="96">
        <v>0.29166666666666669</v>
      </c>
      <c r="B169" s="97" t="s">
        <v>31</v>
      </c>
      <c r="C169" s="98">
        <v>0.3125</v>
      </c>
      <c r="D169" s="2">
        <v>0</v>
      </c>
      <c r="E169" s="2">
        <v>0</v>
      </c>
      <c r="F169" s="3">
        <v>21</v>
      </c>
      <c r="G169" s="2">
        <v>0</v>
      </c>
      <c r="H169" s="3">
        <v>0</v>
      </c>
      <c r="I169" s="4">
        <f t="shared" ref="I169:I190" si="36">SUM(E169:H169)</f>
        <v>21</v>
      </c>
      <c r="J169" s="8">
        <f t="shared" ref="J169:J191" si="37">IF(I169=0,0,((G169+H169)/I169*100))</f>
        <v>0</v>
      </c>
    </row>
    <row r="170" spans="1:24" s="80" customFormat="1" ht="15" customHeight="1">
      <c r="A170" s="99">
        <v>0.3125</v>
      </c>
      <c r="B170" s="100" t="s">
        <v>31</v>
      </c>
      <c r="C170" s="101">
        <v>0.33333333333333331</v>
      </c>
      <c r="D170" s="9">
        <v>0</v>
      </c>
      <c r="E170" s="9">
        <v>0</v>
      </c>
      <c r="F170" s="10">
        <v>34</v>
      </c>
      <c r="G170" s="9">
        <v>1</v>
      </c>
      <c r="H170" s="10">
        <v>1</v>
      </c>
      <c r="I170" s="11">
        <f t="shared" si="36"/>
        <v>36</v>
      </c>
      <c r="J170" s="15">
        <f t="shared" si="37"/>
        <v>5.5555555555555554</v>
      </c>
    </row>
    <row r="171" spans="1:24" s="80" customFormat="1" ht="15" customHeight="1">
      <c r="A171" s="102"/>
      <c r="B171" s="103" t="s">
        <v>32</v>
      </c>
      <c r="C171" s="104"/>
      <c r="D171" s="16">
        <f>SUM(D169:D170)</f>
        <v>0</v>
      </c>
      <c r="E171" s="16">
        <f>SUM(E169:E170)</f>
        <v>0</v>
      </c>
      <c r="F171" s="17">
        <f>SUM(F169:F170)</f>
        <v>55</v>
      </c>
      <c r="G171" s="16">
        <f>SUM(G169:G170)</f>
        <v>1</v>
      </c>
      <c r="H171" s="17">
        <f>SUM(H169:H170)</f>
        <v>1</v>
      </c>
      <c r="I171" s="18">
        <f t="shared" si="36"/>
        <v>57</v>
      </c>
      <c r="J171" s="22">
        <f t="shared" si="37"/>
        <v>3.5087719298245612</v>
      </c>
    </row>
    <row r="172" spans="1:24" s="80" customFormat="1" ht="15" customHeight="1">
      <c r="A172" s="105">
        <v>0.33333333333333331</v>
      </c>
      <c r="B172" s="106" t="s">
        <v>31</v>
      </c>
      <c r="C172" s="107">
        <v>0.35416666666666669</v>
      </c>
      <c r="D172" s="23">
        <v>0</v>
      </c>
      <c r="E172" s="23">
        <v>4</v>
      </c>
      <c r="F172" s="24">
        <v>39</v>
      </c>
      <c r="G172" s="23">
        <v>1</v>
      </c>
      <c r="H172" s="24">
        <v>0</v>
      </c>
      <c r="I172" s="25">
        <f t="shared" si="36"/>
        <v>44</v>
      </c>
      <c r="J172" s="29">
        <f t="shared" si="37"/>
        <v>2.2727272727272729</v>
      </c>
    </row>
    <row r="173" spans="1:24" s="80" customFormat="1" ht="15" customHeight="1">
      <c r="A173" s="108">
        <v>0.35416666666666669</v>
      </c>
      <c r="B173" s="109" t="s">
        <v>31</v>
      </c>
      <c r="C173" s="110">
        <v>0.375</v>
      </c>
      <c r="D173" s="30">
        <v>0</v>
      </c>
      <c r="E173" s="30">
        <v>4</v>
      </c>
      <c r="F173" s="31">
        <v>24</v>
      </c>
      <c r="G173" s="30">
        <v>3</v>
      </c>
      <c r="H173" s="31">
        <v>1</v>
      </c>
      <c r="I173" s="32">
        <f t="shared" si="36"/>
        <v>32</v>
      </c>
      <c r="J173" s="36">
        <f t="shared" si="37"/>
        <v>12.5</v>
      </c>
    </row>
    <row r="174" spans="1:24" s="80" customFormat="1" ht="15" customHeight="1">
      <c r="A174" s="102"/>
      <c r="B174" s="103" t="s">
        <v>32</v>
      </c>
      <c r="C174" s="104"/>
      <c r="D174" s="16">
        <f>SUM(D172:D173)</f>
        <v>0</v>
      </c>
      <c r="E174" s="16">
        <f>SUM(E172:E173)</f>
        <v>8</v>
      </c>
      <c r="F174" s="17">
        <f>SUM(F172:F173)</f>
        <v>63</v>
      </c>
      <c r="G174" s="16">
        <f>SUM(G172:G173)</f>
        <v>4</v>
      </c>
      <c r="H174" s="17">
        <f>SUM(H172:H173)</f>
        <v>1</v>
      </c>
      <c r="I174" s="18">
        <f t="shared" si="36"/>
        <v>76</v>
      </c>
      <c r="J174" s="22">
        <f t="shared" si="37"/>
        <v>6.5789473684210522</v>
      </c>
    </row>
    <row r="175" spans="1:24" s="80" customFormat="1" ht="15" customHeight="1">
      <c r="A175" s="111">
        <v>0.375</v>
      </c>
      <c r="B175" s="112" t="s">
        <v>31</v>
      </c>
      <c r="C175" s="113">
        <v>0.41666666666666669</v>
      </c>
      <c r="D175" s="37">
        <v>1</v>
      </c>
      <c r="E175" s="37">
        <v>10</v>
      </c>
      <c r="F175" s="38">
        <v>72</v>
      </c>
      <c r="G175" s="37">
        <v>0</v>
      </c>
      <c r="H175" s="38">
        <v>1</v>
      </c>
      <c r="I175" s="39">
        <f t="shared" si="36"/>
        <v>83</v>
      </c>
      <c r="J175" s="43">
        <f t="shared" si="37"/>
        <v>1.2048192771084338</v>
      </c>
    </row>
    <row r="176" spans="1:24" s="80" customFormat="1" ht="15" customHeight="1">
      <c r="A176" s="114">
        <v>0.41666666666666669</v>
      </c>
      <c r="B176" s="115" t="s">
        <v>31</v>
      </c>
      <c r="C176" s="116">
        <v>0.45833333333333331</v>
      </c>
      <c r="D176" s="44">
        <v>3</v>
      </c>
      <c r="E176" s="44">
        <v>10</v>
      </c>
      <c r="F176" s="45">
        <v>51</v>
      </c>
      <c r="G176" s="44">
        <v>0</v>
      </c>
      <c r="H176" s="45">
        <v>1</v>
      </c>
      <c r="I176" s="46">
        <f t="shared" si="36"/>
        <v>62</v>
      </c>
      <c r="J176" s="50">
        <f t="shared" si="37"/>
        <v>1.6129032258064515</v>
      </c>
    </row>
    <row r="177" spans="1:10" s="80" customFormat="1" ht="15" customHeight="1">
      <c r="A177" s="114">
        <v>0.45833333333333331</v>
      </c>
      <c r="B177" s="115" t="s">
        <v>31</v>
      </c>
      <c r="C177" s="116">
        <v>0.5</v>
      </c>
      <c r="D177" s="44">
        <v>3</v>
      </c>
      <c r="E177" s="44">
        <v>9</v>
      </c>
      <c r="F177" s="45">
        <v>58</v>
      </c>
      <c r="G177" s="44">
        <v>1</v>
      </c>
      <c r="H177" s="45">
        <v>2</v>
      </c>
      <c r="I177" s="46">
        <f t="shared" si="36"/>
        <v>70</v>
      </c>
      <c r="J177" s="50">
        <f t="shared" si="37"/>
        <v>4.2857142857142856</v>
      </c>
    </row>
    <row r="178" spans="1:10" s="80" customFormat="1" ht="15" customHeight="1">
      <c r="A178" s="114">
        <v>0.5</v>
      </c>
      <c r="B178" s="115" t="s">
        <v>31</v>
      </c>
      <c r="C178" s="116">
        <v>0.54166666666666663</v>
      </c>
      <c r="D178" s="44">
        <v>2</v>
      </c>
      <c r="E178" s="44">
        <v>8</v>
      </c>
      <c r="F178" s="45">
        <v>51</v>
      </c>
      <c r="G178" s="44">
        <v>2</v>
      </c>
      <c r="H178" s="45">
        <v>4</v>
      </c>
      <c r="I178" s="46">
        <f t="shared" si="36"/>
        <v>65</v>
      </c>
      <c r="J178" s="50">
        <f t="shared" si="37"/>
        <v>9.2307692307692317</v>
      </c>
    </row>
    <row r="179" spans="1:10" s="80" customFormat="1" ht="15" customHeight="1">
      <c r="A179" s="114">
        <v>0.54166666666666663</v>
      </c>
      <c r="B179" s="115" t="s">
        <v>31</v>
      </c>
      <c r="C179" s="116">
        <v>0.58333333333333337</v>
      </c>
      <c r="D179" s="44">
        <v>3</v>
      </c>
      <c r="E179" s="44">
        <v>10</v>
      </c>
      <c r="F179" s="45">
        <v>67</v>
      </c>
      <c r="G179" s="44">
        <v>1</v>
      </c>
      <c r="H179" s="45">
        <v>2</v>
      </c>
      <c r="I179" s="46">
        <f t="shared" si="36"/>
        <v>80</v>
      </c>
      <c r="J179" s="50">
        <f t="shared" si="37"/>
        <v>3.75</v>
      </c>
    </row>
    <row r="180" spans="1:10" s="80" customFormat="1" ht="15" customHeight="1">
      <c r="A180" s="114">
        <v>0.58333333333333337</v>
      </c>
      <c r="B180" s="115" t="s">
        <v>31</v>
      </c>
      <c r="C180" s="116">
        <v>0.625</v>
      </c>
      <c r="D180" s="44">
        <v>7</v>
      </c>
      <c r="E180" s="44">
        <v>5</v>
      </c>
      <c r="F180" s="45">
        <v>76</v>
      </c>
      <c r="G180" s="44">
        <v>3</v>
      </c>
      <c r="H180" s="45">
        <v>1</v>
      </c>
      <c r="I180" s="46">
        <f t="shared" si="36"/>
        <v>85</v>
      </c>
      <c r="J180" s="50">
        <f t="shared" si="37"/>
        <v>4.7058823529411766</v>
      </c>
    </row>
    <row r="181" spans="1:10" s="80" customFormat="1" ht="15" customHeight="1">
      <c r="A181" s="117">
        <v>0.625</v>
      </c>
      <c r="B181" s="118" t="s">
        <v>31</v>
      </c>
      <c r="C181" s="119">
        <v>0.66666666666666663</v>
      </c>
      <c r="D181" s="51">
        <v>2</v>
      </c>
      <c r="E181" s="51">
        <v>15</v>
      </c>
      <c r="F181" s="52">
        <v>82</v>
      </c>
      <c r="G181" s="51">
        <v>1</v>
      </c>
      <c r="H181" s="52">
        <v>2</v>
      </c>
      <c r="I181" s="53">
        <f t="shared" si="36"/>
        <v>100</v>
      </c>
      <c r="J181" s="57">
        <f t="shared" si="37"/>
        <v>3</v>
      </c>
    </row>
    <row r="182" spans="1:10" s="80" customFormat="1" ht="15" customHeight="1">
      <c r="A182" s="96">
        <v>0.66666666666666663</v>
      </c>
      <c r="B182" s="97" t="s">
        <v>31</v>
      </c>
      <c r="C182" s="98">
        <v>0.6875</v>
      </c>
      <c r="D182" s="2">
        <v>0</v>
      </c>
      <c r="E182" s="2">
        <v>1</v>
      </c>
      <c r="F182" s="3">
        <v>25</v>
      </c>
      <c r="G182" s="2">
        <v>1</v>
      </c>
      <c r="H182" s="3">
        <v>1</v>
      </c>
      <c r="I182" s="4">
        <f t="shared" si="36"/>
        <v>28</v>
      </c>
      <c r="J182" s="8">
        <f t="shared" si="37"/>
        <v>7.1428571428571423</v>
      </c>
    </row>
    <row r="183" spans="1:10" s="80" customFormat="1" ht="15" customHeight="1">
      <c r="A183" s="120">
        <v>0.6875</v>
      </c>
      <c r="B183" s="121" t="s">
        <v>31</v>
      </c>
      <c r="C183" s="122">
        <v>0.70833333333333337</v>
      </c>
      <c r="D183" s="58">
        <v>5</v>
      </c>
      <c r="E183" s="58">
        <v>6</v>
      </c>
      <c r="F183" s="59">
        <v>42</v>
      </c>
      <c r="G183" s="58">
        <v>1</v>
      </c>
      <c r="H183" s="59">
        <v>2</v>
      </c>
      <c r="I183" s="60">
        <f t="shared" si="36"/>
        <v>51</v>
      </c>
      <c r="J183" s="64">
        <f t="shared" si="37"/>
        <v>5.8823529411764701</v>
      </c>
    </row>
    <row r="184" spans="1:10" s="80" customFormat="1" ht="15" customHeight="1">
      <c r="A184" s="102"/>
      <c r="B184" s="103" t="s">
        <v>32</v>
      </c>
      <c r="C184" s="104"/>
      <c r="D184" s="16">
        <f>SUM(D182:D183)</f>
        <v>5</v>
      </c>
      <c r="E184" s="16">
        <f>SUM(E182:E183)</f>
        <v>7</v>
      </c>
      <c r="F184" s="17">
        <f>SUM(F182:F183)</f>
        <v>67</v>
      </c>
      <c r="G184" s="16">
        <f>SUM(G182:G183)</f>
        <v>2</v>
      </c>
      <c r="H184" s="17">
        <f>SUM(H182:H183)</f>
        <v>3</v>
      </c>
      <c r="I184" s="18">
        <f t="shared" si="36"/>
        <v>79</v>
      </c>
      <c r="J184" s="22">
        <f t="shared" si="37"/>
        <v>6.3291139240506329</v>
      </c>
    </row>
    <row r="185" spans="1:10" s="80" customFormat="1" ht="15" customHeight="1">
      <c r="A185" s="108">
        <v>0.70833333333333337</v>
      </c>
      <c r="B185" s="109" t="s">
        <v>31</v>
      </c>
      <c r="C185" s="110">
        <v>0.72916666666666663</v>
      </c>
      <c r="D185" s="30">
        <v>3</v>
      </c>
      <c r="E185" s="30">
        <v>1</v>
      </c>
      <c r="F185" s="31">
        <v>36</v>
      </c>
      <c r="G185" s="30">
        <v>0</v>
      </c>
      <c r="H185" s="31">
        <v>1</v>
      </c>
      <c r="I185" s="32">
        <f t="shared" si="36"/>
        <v>38</v>
      </c>
      <c r="J185" s="36">
        <f t="shared" si="37"/>
        <v>2.6315789473684208</v>
      </c>
    </row>
    <row r="186" spans="1:10" s="80" customFormat="1" ht="15" customHeight="1">
      <c r="A186" s="108">
        <v>0.72916666666666663</v>
      </c>
      <c r="B186" s="109" t="s">
        <v>31</v>
      </c>
      <c r="C186" s="110">
        <v>0.75</v>
      </c>
      <c r="D186" s="30">
        <v>0</v>
      </c>
      <c r="E186" s="30">
        <v>1</v>
      </c>
      <c r="F186" s="31">
        <v>45</v>
      </c>
      <c r="G186" s="30">
        <v>0</v>
      </c>
      <c r="H186" s="31">
        <v>1</v>
      </c>
      <c r="I186" s="32">
        <f t="shared" si="36"/>
        <v>47</v>
      </c>
      <c r="J186" s="36">
        <f t="shared" si="37"/>
        <v>2.1276595744680851</v>
      </c>
    </row>
    <row r="187" spans="1:10" s="80" customFormat="1" ht="15" customHeight="1">
      <c r="A187" s="102"/>
      <c r="B187" s="103" t="s">
        <v>32</v>
      </c>
      <c r="C187" s="104"/>
      <c r="D187" s="16">
        <f>SUM(D185:D186)</f>
        <v>3</v>
      </c>
      <c r="E187" s="16">
        <f>SUM(E185:E186)</f>
        <v>2</v>
      </c>
      <c r="F187" s="17">
        <f>SUM(F185:F186)</f>
        <v>81</v>
      </c>
      <c r="G187" s="16">
        <f>SUM(G185:G186)</f>
        <v>0</v>
      </c>
      <c r="H187" s="17">
        <f>SUM(H185:H186)</f>
        <v>2</v>
      </c>
      <c r="I187" s="18">
        <f t="shared" si="36"/>
        <v>85</v>
      </c>
      <c r="J187" s="22">
        <f t="shared" si="37"/>
        <v>2.3529411764705883</v>
      </c>
    </row>
    <row r="188" spans="1:10" s="80" customFormat="1" ht="15" customHeight="1">
      <c r="A188" s="108">
        <v>0.75</v>
      </c>
      <c r="B188" s="109" t="s">
        <v>31</v>
      </c>
      <c r="C188" s="110">
        <v>0.77083333333333337</v>
      </c>
      <c r="D188" s="30">
        <v>2</v>
      </c>
      <c r="E188" s="30">
        <v>6</v>
      </c>
      <c r="F188" s="31">
        <v>82</v>
      </c>
      <c r="G188" s="30">
        <v>0</v>
      </c>
      <c r="H188" s="31">
        <v>1</v>
      </c>
      <c r="I188" s="32">
        <f t="shared" si="36"/>
        <v>89</v>
      </c>
      <c r="J188" s="36">
        <f t="shared" si="37"/>
        <v>1.1235955056179776</v>
      </c>
    </row>
    <row r="189" spans="1:10" s="80" customFormat="1" ht="15" customHeight="1">
      <c r="A189" s="120">
        <v>0.77083333333333337</v>
      </c>
      <c r="B189" s="121" t="s">
        <v>31</v>
      </c>
      <c r="C189" s="122">
        <v>0.79166666666666663</v>
      </c>
      <c r="D189" s="58">
        <v>2</v>
      </c>
      <c r="E189" s="58">
        <v>7</v>
      </c>
      <c r="F189" s="59">
        <v>59</v>
      </c>
      <c r="G189" s="58">
        <v>0</v>
      </c>
      <c r="H189" s="59">
        <v>0</v>
      </c>
      <c r="I189" s="60">
        <f t="shared" si="36"/>
        <v>66</v>
      </c>
      <c r="J189" s="64">
        <f t="shared" si="37"/>
        <v>0</v>
      </c>
    </row>
    <row r="190" spans="1:10" s="80" customFormat="1" ht="15" customHeight="1" thickBot="1">
      <c r="A190" s="102"/>
      <c r="B190" s="103" t="s">
        <v>32</v>
      </c>
      <c r="C190" s="104"/>
      <c r="D190" s="16">
        <f>SUM(D188:D189)</f>
        <v>4</v>
      </c>
      <c r="E190" s="16">
        <f>SUM(E188:E189)</f>
        <v>13</v>
      </c>
      <c r="F190" s="17">
        <f>SUM(F188:F189)</f>
        <v>141</v>
      </c>
      <c r="G190" s="16">
        <f>SUM(G188:G189)</f>
        <v>0</v>
      </c>
      <c r="H190" s="17">
        <f>SUM(H188:H189)</f>
        <v>1</v>
      </c>
      <c r="I190" s="18">
        <f t="shared" si="36"/>
        <v>155</v>
      </c>
      <c r="J190" s="22">
        <f t="shared" si="37"/>
        <v>0.64516129032258063</v>
      </c>
    </row>
    <row r="191" spans="1:10" s="80" customFormat="1" ht="15" customHeight="1" thickTop="1">
      <c r="A191" s="123"/>
      <c r="B191" s="124" t="s">
        <v>21</v>
      </c>
      <c r="C191" s="125"/>
      <c r="D191" s="65">
        <f t="shared" ref="D191:I191" si="38">+D171+D174+SUM(D175:D181)+D184+D187+D190</f>
        <v>33</v>
      </c>
      <c r="E191" s="65">
        <f t="shared" si="38"/>
        <v>97</v>
      </c>
      <c r="F191" s="66">
        <f t="shared" si="38"/>
        <v>864</v>
      </c>
      <c r="G191" s="65">
        <f t="shared" si="38"/>
        <v>15</v>
      </c>
      <c r="H191" s="66">
        <f t="shared" si="38"/>
        <v>21</v>
      </c>
      <c r="I191" s="67">
        <f t="shared" si="38"/>
        <v>997</v>
      </c>
      <c r="J191" s="71">
        <f t="shared" si="37"/>
        <v>3.6108324974924777</v>
      </c>
    </row>
    <row r="192" spans="1:10" ht="12.95" customHeight="1"/>
    <row r="193" spans="1:17" ht="12.95" customHeight="1"/>
    <row r="194" spans="1:17" ht="12.95" customHeight="1"/>
    <row r="195" spans="1:17" s="1" customFormat="1" ht="15" customHeight="1">
      <c r="Q195" s="73" t="s">
        <v>53</v>
      </c>
    </row>
    <row r="196" spans="1:17" s="79" customFormat="1" ht="14.1" customHeight="1">
      <c r="A196" s="88" t="s">
        <v>1</v>
      </c>
      <c r="B196" s="75"/>
      <c r="C196" s="89"/>
      <c r="D196" s="74"/>
      <c r="E196" s="75" t="s">
        <v>36</v>
      </c>
      <c r="F196" s="75"/>
      <c r="G196" s="75"/>
      <c r="H196" s="75"/>
      <c r="I196" s="75"/>
      <c r="J196" s="76"/>
      <c r="K196" s="74"/>
      <c r="L196" s="75" t="s">
        <v>62</v>
      </c>
      <c r="M196" s="75"/>
      <c r="N196" s="75"/>
      <c r="O196" s="75"/>
      <c r="P196" s="75"/>
      <c r="Q196" s="78"/>
    </row>
    <row r="197" spans="1:17" s="80" customFormat="1" ht="15" customHeight="1">
      <c r="A197" s="90"/>
      <c r="B197" s="91"/>
      <c r="C197" s="128" t="s">
        <v>2</v>
      </c>
      <c r="D197" s="148" t="s">
        <v>54</v>
      </c>
      <c r="E197" s="146" t="s">
        <v>55</v>
      </c>
      <c r="F197" s="148" t="s">
        <v>56</v>
      </c>
      <c r="G197" s="146" t="s">
        <v>57</v>
      </c>
      <c r="H197" s="148" t="s">
        <v>58</v>
      </c>
      <c r="I197" s="144" t="s">
        <v>59</v>
      </c>
      <c r="J197" s="152" t="s">
        <v>60</v>
      </c>
      <c r="K197" s="148" t="s">
        <v>54</v>
      </c>
      <c r="L197" s="146" t="s">
        <v>55</v>
      </c>
      <c r="M197" s="148" t="s">
        <v>56</v>
      </c>
      <c r="N197" s="146" t="s">
        <v>57</v>
      </c>
      <c r="O197" s="148" t="s">
        <v>58</v>
      </c>
      <c r="P197" s="144" t="s">
        <v>59</v>
      </c>
      <c r="Q197" s="144" t="s">
        <v>60</v>
      </c>
    </row>
    <row r="198" spans="1:17" s="80" customFormat="1" ht="15" customHeight="1">
      <c r="A198" s="93" t="s">
        <v>10</v>
      </c>
      <c r="B198" s="94"/>
      <c r="C198" s="94"/>
      <c r="D198" s="149"/>
      <c r="E198" s="147"/>
      <c r="F198" s="149"/>
      <c r="G198" s="147"/>
      <c r="H198" s="149"/>
      <c r="I198" s="145"/>
      <c r="J198" s="153"/>
      <c r="K198" s="149"/>
      <c r="L198" s="147"/>
      <c r="M198" s="149"/>
      <c r="N198" s="147"/>
      <c r="O198" s="149"/>
      <c r="P198" s="145"/>
      <c r="Q198" s="145"/>
    </row>
    <row r="199" spans="1:17" s="80" customFormat="1" ht="15" customHeight="1">
      <c r="A199" s="96">
        <v>0.29166666666666669</v>
      </c>
      <c r="B199" s="97" t="s">
        <v>31</v>
      </c>
      <c r="C199" s="129">
        <v>0.3125</v>
      </c>
      <c r="D199" s="3">
        <v>0</v>
      </c>
      <c r="E199" s="3">
        <v>0</v>
      </c>
      <c r="F199" s="2">
        <v>2</v>
      </c>
      <c r="G199" s="2">
        <v>0</v>
      </c>
      <c r="H199" s="2">
        <v>0</v>
      </c>
      <c r="I199" s="4">
        <f t="shared" ref="I199:I220" si="39">SUM(E199:H199)</f>
        <v>2</v>
      </c>
      <c r="J199" s="7">
        <f t="shared" ref="J199:J221" si="40">IF(I199=0,0,((G199+H199)/I199*100))</f>
        <v>0</v>
      </c>
      <c r="K199" s="2">
        <v>0</v>
      </c>
      <c r="L199" s="2">
        <v>0</v>
      </c>
      <c r="M199" s="3">
        <v>0</v>
      </c>
      <c r="N199" s="2">
        <v>0</v>
      </c>
      <c r="O199" s="3">
        <v>9</v>
      </c>
      <c r="P199" s="4">
        <f t="shared" ref="P199:P220" si="41">SUM(L199:O199)</f>
        <v>9</v>
      </c>
      <c r="Q199" s="8">
        <f t="shared" ref="Q199:Q221" si="42">IF(P199=0,0,((N199+O199)/P199*100))</f>
        <v>100</v>
      </c>
    </row>
    <row r="200" spans="1:17" s="80" customFormat="1" ht="15" customHeight="1">
      <c r="A200" s="99">
        <v>0.3125</v>
      </c>
      <c r="B200" s="100" t="s">
        <v>31</v>
      </c>
      <c r="C200" s="130">
        <v>0.33333333333333331</v>
      </c>
      <c r="D200" s="10">
        <v>0</v>
      </c>
      <c r="E200" s="10">
        <v>0</v>
      </c>
      <c r="F200" s="9">
        <v>0</v>
      </c>
      <c r="G200" s="9">
        <v>0</v>
      </c>
      <c r="H200" s="9">
        <v>0</v>
      </c>
      <c r="I200" s="11">
        <f t="shared" si="39"/>
        <v>0</v>
      </c>
      <c r="J200" s="14">
        <f t="shared" si="40"/>
        <v>0</v>
      </c>
      <c r="K200" s="9">
        <v>0</v>
      </c>
      <c r="L200" s="9">
        <v>0</v>
      </c>
      <c r="M200" s="10">
        <v>0</v>
      </c>
      <c r="N200" s="9">
        <v>0</v>
      </c>
      <c r="O200" s="10">
        <v>6</v>
      </c>
      <c r="P200" s="11">
        <f t="shared" si="41"/>
        <v>6</v>
      </c>
      <c r="Q200" s="15">
        <f t="shared" si="42"/>
        <v>100</v>
      </c>
    </row>
    <row r="201" spans="1:17" s="80" customFormat="1" ht="15" customHeight="1">
      <c r="A201" s="102"/>
      <c r="B201" s="103" t="s">
        <v>32</v>
      </c>
      <c r="C201" s="131"/>
      <c r="D201" s="17">
        <f>SUM(D199:D200)</f>
        <v>0</v>
      </c>
      <c r="E201" s="17">
        <f>SUM(E199:E200)</f>
        <v>0</v>
      </c>
      <c r="F201" s="16">
        <f>SUM(F199:F200)</f>
        <v>2</v>
      </c>
      <c r="G201" s="16">
        <f>SUM(G199:G200)</f>
        <v>0</v>
      </c>
      <c r="H201" s="16">
        <f>SUM(H199:H200)</f>
        <v>0</v>
      </c>
      <c r="I201" s="18">
        <f t="shared" si="39"/>
        <v>2</v>
      </c>
      <c r="J201" s="21">
        <f t="shared" si="40"/>
        <v>0</v>
      </c>
      <c r="K201" s="16">
        <f>SUM(K199:K200)</f>
        <v>0</v>
      </c>
      <c r="L201" s="16">
        <f>SUM(L199:L200)</f>
        <v>0</v>
      </c>
      <c r="M201" s="17">
        <f>SUM(M199:M200)</f>
        <v>0</v>
      </c>
      <c r="N201" s="16">
        <f>SUM(N199:N200)</f>
        <v>0</v>
      </c>
      <c r="O201" s="17">
        <f>SUM(O199:O200)</f>
        <v>15</v>
      </c>
      <c r="P201" s="18">
        <f t="shared" si="41"/>
        <v>15</v>
      </c>
      <c r="Q201" s="22">
        <f t="shared" si="42"/>
        <v>100</v>
      </c>
    </row>
    <row r="202" spans="1:17" s="80" customFormat="1" ht="15" customHeight="1">
      <c r="A202" s="105">
        <v>0.33333333333333331</v>
      </c>
      <c r="B202" s="106" t="s">
        <v>31</v>
      </c>
      <c r="C202" s="132">
        <v>0.35416666666666669</v>
      </c>
      <c r="D202" s="24">
        <v>0</v>
      </c>
      <c r="E202" s="24">
        <v>0</v>
      </c>
      <c r="F202" s="23">
        <v>0</v>
      </c>
      <c r="G202" s="23">
        <v>0</v>
      </c>
      <c r="H202" s="23">
        <v>0</v>
      </c>
      <c r="I202" s="25">
        <f t="shared" si="39"/>
        <v>0</v>
      </c>
      <c r="J202" s="28">
        <f t="shared" si="40"/>
        <v>0</v>
      </c>
      <c r="K202" s="23">
        <v>0</v>
      </c>
      <c r="L202" s="23">
        <v>0</v>
      </c>
      <c r="M202" s="24">
        <v>0</v>
      </c>
      <c r="N202" s="23">
        <v>0</v>
      </c>
      <c r="O202" s="24">
        <v>5</v>
      </c>
      <c r="P202" s="25">
        <f t="shared" si="41"/>
        <v>5</v>
      </c>
      <c r="Q202" s="29">
        <f t="shared" si="42"/>
        <v>100</v>
      </c>
    </row>
    <row r="203" spans="1:17" s="80" customFormat="1" ht="15" customHeight="1">
      <c r="A203" s="108">
        <v>0.35416666666666669</v>
      </c>
      <c r="B203" s="109" t="s">
        <v>31</v>
      </c>
      <c r="C203" s="133">
        <v>0.375</v>
      </c>
      <c r="D203" s="31">
        <v>0</v>
      </c>
      <c r="E203" s="31">
        <v>1</v>
      </c>
      <c r="F203" s="30">
        <v>2</v>
      </c>
      <c r="G203" s="30">
        <v>0</v>
      </c>
      <c r="H203" s="30">
        <v>0</v>
      </c>
      <c r="I203" s="32">
        <f t="shared" si="39"/>
        <v>3</v>
      </c>
      <c r="J203" s="35">
        <f t="shared" si="40"/>
        <v>0</v>
      </c>
      <c r="K203" s="30">
        <v>0</v>
      </c>
      <c r="L203" s="30">
        <v>0</v>
      </c>
      <c r="M203" s="31">
        <v>0</v>
      </c>
      <c r="N203" s="30">
        <v>0</v>
      </c>
      <c r="O203" s="31">
        <v>2</v>
      </c>
      <c r="P203" s="32">
        <f t="shared" si="41"/>
        <v>2</v>
      </c>
      <c r="Q203" s="36">
        <f t="shared" si="42"/>
        <v>100</v>
      </c>
    </row>
    <row r="204" spans="1:17" s="80" customFormat="1" ht="15" customHeight="1">
      <c r="A204" s="102"/>
      <c r="B204" s="103" t="s">
        <v>32</v>
      </c>
      <c r="C204" s="131"/>
      <c r="D204" s="17">
        <f>SUM(D202:D203)</f>
        <v>0</v>
      </c>
      <c r="E204" s="17">
        <f>SUM(E202:E203)</f>
        <v>1</v>
      </c>
      <c r="F204" s="16">
        <f>SUM(F202:F203)</f>
        <v>2</v>
      </c>
      <c r="G204" s="16">
        <f>SUM(G202:G203)</f>
        <v>0</v>
      </c>
      <c r="H204" s="16">
        <f>SUM(H202:H203)</f>
        <v>0</v>
      </c>
      <c r="I204" s="18">
        <f t="shared" si="39"/>
        <v>3</v>
      </c>
      <c r="J204" s="21">
        <f t="shared" si="40"/>
        <v>0</v>
      </c>
      <c r="K204" s="16">
        <f>SUM(K202:K203)</f>
        <v>0</v>
      </c>
      <c r="L204" s="16">
        <f>SUM(L202:L203)</f>
        <v>0</v>
      </c>
      <c r="M204" s="17">
        <f>SUM(M202:M203)</f>
        <v>0</v>
      </c>
      <c r="N204" s="16">
        <f>SUM(N202:N203)</f>
        <v>0</v>
      </c>
      <c r="O204" s="17">
        <f>SUM(O202:O203)</f>
        <v>7</v>
      </c>
      <c r="P204" s="18">
        <f t="shared" si="41"/>
        <v>7</v>
      </c>
      <c r="Q204" s="22">
        <f t="shared" si="42"/>
        <v>100</v>
      </c>
    </row>
    <row r="205" spans="1:17" s="80" customFormat="1" ht="15" customHeight="1">
      <c r="A205" s="111">
        <v>0.375</v>
      </c>
      <c r="B205" s="112" t="s">
        <v>31</v>
      </c>
      <c r="C205" s="134">
        <v>0.41666666666666669</v>
      </c>
      <c r="D205" s="38">
        <v>0</v>
      </c>
      <c r="E205" s="38">
        <v>0</v>
      </c>
      <c r="F205" s="37">
        <v>5</v>
      </c>
      <c r="G205" s="37">
        <v>0</v>
      </c>
      <c r="H205" s="37">
        <v>0</v>
      </c>
      <c r="I205" s="39">
        <f t="shared" si="39"/>
        <v>5</v>
      </c>
      <c r="J205" s="42">
        <f t="shared" si="40"/>
        <v>0</v>
      </c>
      <c r="K205" s="37">
        <v>0</v>
      </c>
      <c r="L205" s="37">
        <v>0</v>
      </c>
      <c r="M205" s="38">
        <v>0</v>
      </c>
      <c r="N205" s="37">
        <v>0</v>
      </c>
      <c r="O205" s="38">
        <v>3</v>
      </c>
      <c r="P205" s="39">
        <f t="shared" si="41"/>
        <v>3</v>
      </c>
      <c r="Q205" s="43">
        <f t="shared" si="42"/>
        <v>100</v>
      </c>
    </row>
    <row r="206" spans="1:17" s="80" customFormat="1" ht="15" customHeight="1">
      <c r="A206" s="114">
        <v>0.41666666666666669</v>
      </c>
      <c r="B206" s="115" t="s">
        <v>31</v>
      </c>
      <c r="C206" s="135">
        <v>0.45833333333333331</v>
      </c>
      <c r="D206" s="45">
        <v>0</v>
      </c>
      <c r="E206" s="45">
        <v>0</v>
      </c>
      <c r="F206" s="44">
        <v>2</v>
      </c>
      <c r="G206" s="44">
        <v>0</v>
      </c>
      <c r="H206" s="44">
        <v>0</v>
      </c>
      <c r="I206" s="46">
        <f t="shared" si="39"/>
        <v>2</v>
      </c>
      <c r="J206" s="49">
        <f t="shared" si="40"/>
        <v>0</v>
      </c>
      <c r="K206" s="44">
        <v>0</v>
      </c>
      <c r="L206" s="44">
        <v>0</v>
      </c>
      <c r="M206" s="45">
        <v>0</v>
      </c>
      <c r="N206" s="44">
        <v>0</v>
      </c>
      <c r="O206" s="45">
        <v>3</v>
      </c>
      <c r="P206" s="46">
        <f t="shared" si="41"/>
        <v>3</v>
      </c>
      <c r="Q206" s="50">
        <f t="shared" si="42"/>
        <v>100</v>
      </c>
    </row>
    <row r="207" spans="1:17" s="80" customFormat="1" ht="15" customHeight="1">
      <c r="A207" s="114">
        <v>0.45833333333333331</v>
      </c>
      <c r="B207" s="115" t="s">
        <v>31</v>
      </c>
      <c r="C207" s="135">
        <v>0.5</v>
      </c>
      <c r="D207" s="45">
        <v>0</v>
      </c>
      <c r="E207" s="45">
        <v>0</v>
      </c>
      <c r="F207" s="44">
        <v>9</v>
      </c>
      <c r="G207" s="44">
        <v>1</v>
      </c>
      <c r="H207" s="44">
        <v>0</v>
      </c>
      <c r="I207" s="46">
        <f t="shared" si="39"/>
        <v>10</v>
      </c>
      <c r="J207" s="49">
        <f t="shared" si="40"/>
        <v>10</v>
      </c>
      <c r="K207" s="44">
        <v>0</v>
      </c>
      <c r="L207" s="44">
        <v>0</v>
      </c>
      <c r="M207" s="45">
        <v>0</v>
      </c>
      <c r="N207" s="44">
        <v>0</v>
      </c>
      <c r="O207" s="45">
        <v>2</v>
      </c>
      <c r="P207" s="46">
        <f t="shared" si="41"/>
        <v>2</v>
      </c>
      <c r="Q207" s="50">
        <f t="shared" si="42"/>
        <v>100</v>
      </c>
    </row>
    <row r="208" spans="1:17" s="80" customFormat="1" ht="15" customHeight="1">
      <c r="A208" s="114">
        <v>0.5</v>
      </c>
      <c r="B208" s="115" t="s">
        <v>31</v>
      </c>
      <c r="C208" s="135">
        <v>0.54166666666666663</v>
      </c>
      <c r="D208" s="45">
        <v>0</v>
      </c>
      <c r="E208" s="45">
        <v>0</v>
      </c>
      <c r="F208" s="44">
        <v>0</v>
      </c>
      <c r="G208" s="44">
        <v>0</v>
      </c>
      <c r="H208" s="44">
        <v>0</v>
      </c>
      <c r="I208" s="46">
        <f t="shared" si="39"/>
        <v>0</v>
      </c>
      <c r="J208" s="49">
        <f t="shared" si="40"/>
        <v>0</v>
      </c>
      <c r="K208" s="44">
        <v>0</v>
      </c>
      <c r="L208" s="44">
        <v>0</v>
      </c>
      <c r="M208" s="45">
        <v>0</v>
      </c>
      <c r="N208" s="44">
        <v>0</v>
      </c>
      <c r="O208" s="45">
        <v>2</v>
      </c>
      <c r="P208" s="46">
        <f t="shared" si="41"/>
        <v>2</v>
      </c>
      <c r="Q208" s="50">
        <f t="shared" si="42"/>
        <v>100</v>
      </c>
    </row>
    <row r="209" spans="1:17" s="80" customFormat="1" ht="15" customHeight="1">
      <c r="A209" s="114">
        <v>0.54166666666666663</v>
      </c>
      <c r="B209" s="115" t="s">
        <v>31</v>
      </c>
      <c r="C209" s="135">
        <v>0.58333333333333337</v>
      </c>
      <c r="D209" s="45">
        <v>0</v>
      </c>
      <c r="E209" s="45">
        <v>0</v>
      </c>
      <c r="F209" s="44">
        <v>0</v>
      </c>
      <c r="G209" s="44">
        <v>0</v>
      </c>
      <c r="H209" s="44">
        <v>0</v>
      </c>
      <c r="I209" s="46">
        <f t="shared" si="39"/>
        <v>0</v>
      </c>
      <c r="J209" s="49">
        <f t="shared" si="40"/>
        <v>0</v>
      </c>
      <c r="K209" s="44">
        <v>0</v>
      </c>
      <c r="L209" s="44">
        <v>0</v>
      </c>
      <c r="M209" s="45">
        <v>0</v>
      </c>
      <c r="N209" s="44">
        <v>0</v>
      </c>
      <c r="O209" s="45">
        <v>2</v>
      </c>
      <c r="P209" s="46">
        <f t="shared" si="41"/>
        <v>2</v>
      </c>
      <c r="Q209" s="50">
        <f t="shared" si="42"/>
        <v>100</v>
      </c>
    </row>
    <row r="210" spans="1:17" s="80" customFormat="1" ht="15" customHeight="1">
      <c r="A210" s="114">
        <v>0.58333333333333337</v>
      </c>
      <c r="B210" s="115" t="s">
        <v>31</v>
      </c>
      <c r="C210" s="135">
        <v>0.625</v>
      </c>
      <c r="D210" s="45">
        <v>0</v>
      </c>
      <c r="E210" s="45">
        <v>1</v>
      </c>
      <c r="F210" s="44">
        <v>1</v>
      </c>
      <c r="G210" s="44">
        <v>0</v>
      </c>
      <c r="H210" s="44">
        <v>0</v>
      </c>
      <c r="I210" s="46">
        <f t="shared" si="39"/>
        <v>2</v>
      </c>
      <c r="J210" s="49">
        <f t="shared" si="40"/>
        <v>0</v>
      </c>
      <c r="K210" s="44">
        <v>0</v>
      </c>
      <c r="L210" s="44">
        <v>0</v>
      </c>
      <c r="M210" s="45">
        <v>0</v>
      </c>
      <c r="N210" s="44">
        <v>0</v>
      </c>
      <c r="O210" s="45">
        <v>2</v>
      </c>
      <c r="P210" s="46">
        <f t="shared" si="41"/>
        <v>2</v>
      </c>
      <c r="Q210" s="50">
        <f t="shared" si="42"/>
        <v>100</v>
      </c>
    </row>
    <row r="211" spans="1:17" s="80" customFormat="1" ht="15" customHeight="1">
      <c r="A211" s="117">
        <v>0.625</v>
      </c>
      <c r="B211" s="118" t="s">
        <v>31</v>
      </c>
      <c r="C211" s="136">
        <v>0.66666666666666663</v>
      </c>
      <c r="D211" s="52">
        <v>1</v>
      </c>
      <c r="E211" s="52">
        <v>0</v>
      </c>
      <c r="F211" s="51">
        <v>2</v>
      </c>
      <c r="G211" s="51">
        <v>1</v>
      </c>
      <c r="H211" s="51">
        <v>0</v>
      </c>
      <c r="I211" s="53">
        <f t="shared" si="39"/>
        <v>3</v>
      </c>
      <c r="J211" s="56">
        <f t="shared" si="40"/>
        <v>33.333333333333329</v>
      </c>
      <c r="K211" s="51">
        <v>0</v>
      </c>
      <c r="L211" s="51">
        <v>0</v>
      </c>
      <c r="M211" s="52">
        <v>0</v>
      </c>
      <c r="N211" s="51">
        <v>0</v>
      </c>
      <c r="O211" s="52">
        <v>2</v>
      </c>
      <c r="P211" s="53">
        <f t="shared" si="41"/>
        <v>2</v>
      </c>
      <c r="Q211" s="57">
        <f t="shared" si="42"/>
        <v>100</v>
      </c>
    </row>
    <row r="212" spans="1:17" s="80" customFormat="1" ht="15" customHeight="1">
      <c r="A212" s="96">
        <v>0.66666666666666663</v>
      </c>
      <c r="B212" s="97" t="s">
        <v>31</v>
      </c>
      <c r="C212" s="129">
        <v>0.6875</v>
      </c>
      <c r="D212" s="3">
        <v>0</v>
      </c>
      <c r="E212" s="3">
        <v>0</v>
      </c>
      <c r="F212" s="2">
        <v>0</v>
      </c>
      <c r="G212" s="2">
        <v>0</v>
      </c>
      <c r="H212" s="2">
        <v>0</v>
      </c>
      <c r="I212" s="4">
        <f t="shared" si="39"/>
        <v>0</v>
      </c>
      <c r="J212" s="7">
        <f t="shared" si="40"/>
        <v>0</v>
      </c>
      <c r="K212" s="2">
        <v>0</v>
      </c>
      <c r="L212" s="2">
        <v>0</v>
      </c>
      <c r="M212" s="3">
        <v>0</v>
      </c>
      <c r="N212" s="2">
        <v>0</v>
      </c>
      <c r="O212" s="3">
        <v>1</v>
      </c>
      <c r="P212" s="4">
        <f t="shared" si="41"/>
        <v>1</v>
      </c>
      <c r="Q212" s="8">
        <f t="shared" si="42"/>
        <v>100</v>
      </c>
    </row>
    <row r="213" spans="1:17" s="80" customFormat="1" ht="15" customHeight="1">
      <c r="A213" s="120">
        <v>0.6875</v>
      </c>
      <c r="B213" s="121" t="s">
        <v>31</v>
      </c>
      <c r="C213" s="137">
        <v>0.70833333333333337</v>
      </c>
      <c r="D213" s="59">
        <v>0</v>
      </c>
      <c r="E213" s="59">
        <v>0</v>
      </c>
      <c r="F213" s="58">
        <v>1</v>
      </c>
      <c r="G213" s="58">
        <v>0</v>
      </c>
      <c r="H213" s="58">
        <v>0</v>
      </c>
      <c r="I213" s="60">
        <f t="shared" si="39"/>
        <v>1</v>
      </c>
      <c r="J213" s="63">
        <f t="shared" si="40"/>
        <v>0</v>
      </c>
      <c r="K213" s="58">
        <v>0</v>
      </c>
      <c r="L213" s="58">
        <v>0</v>
      </c>
      <c r="M213" s="59">
        <v>0</v>
      </c>
      <c r="N213" s="58">
        <v>0</v>
      </c>
      <c r="O213" s="59">
        <v>0</v>
      </c>
      <c r="P213" s="60">
        <f t="shared" si="41"/>
        <v>0</v>
      </c>
      <c r="Q213" s="64">
        <f t="shared" si="42"/>
        <v>0</v>
      </c>
    </row>
    <row r="214" spans="1:17" s="80" customFormat="1" ht="15" customHeight="1">
      <c r="A214" s="102"/>
      <c r="B214" s="103" t="s">
        <v>32</v>
      </c>
      <c r="C214" s="131"/>
      <c r="D214" s="17">
        <f>SUM(D212:D213)</f>
        <v>0</v>
      </c>
      <c r="E214" s="17">
        <f>SUM(E212:E213)</f>
        <v>0</v>
      </c>
      <c r="F214" s="16">
        <f>SUM(F212:F213)</f>
        <v>1</v>
      </c>
      <c r="G214" s="16">
        <f>SUM(G212:G213)</f>
        <v>0</v>
      </c>
      <c r="H214" s="16">
        <f>SUM(H212:H213)</f>
        <v>0</v>
      </c>
      <c r="I214" s="18">
        <f t="shared" si="39"/>
        <v>1</v>
      </c>
      <c r="J214" s="21">
        <f t="shared" si="40"/>
        <v>0</v>
      </c>
      <c r="K214" s="16">
        <f>SUM(K212:K213)</f>
        <v>0</v>
      </c>
      <c r="L214" s="16">
        <f>SUM(L212:L213)</f>
        <v>0</v>
      </c>
      <c r="M214" s="17">
        <f>SUM(M212:M213)</f>
        <v>0</v>
      </c>
      <c r="N214" s="16">
        <f>SUM(N212:N213)</f>
        <v>0</v>
      </c>
      <c r="O214" s="17">
        <f>SUM(O212:O213)</f>
        <v>1</v>
      </c>
      <c r="P214" s="18">
        <f t="shared" si="41"/>
        <v>1</v>
      </c>
      <c r="Q214" s="22">
        <f t="shared" si="42"/>
        <v>100</v>
      </c>
    </row>
    <row r="215" spans="1:17" s="80" customFormat="1" ht="15" customHeight="1">
      <c r="A215" s="108">
        <v>0.70833333333333337</v>
      </c>
      <c r="B215" s="109" t="s">
        <v>31</v>
      </c>
      <c r="C215" s="133">
        <v>0.72916666666666663</v>
      </c>
      <c r="D215" s="31">
        <v>0</v>
      </c>
      <c r="E215" s="31">
        <v>0</v>
      </c>
      <c r="F215" s="30">
        <v>0</v>
      </c>
      <c r="G215" s="30">
        <v>0</v>
      </c>
      <c r="H215" s="30">
        <v>0</v>
      </c>
      <c r="I215" s="32">
        <f t="shared" si="39"/>
        <v>0</v>
      </c>
      <c r="J215" s="35">
        <f t="shared" si="40"/>
        <v>0</v>
      </c>
      <c r="K215" s="30">
        <v>0</v>
      </c>
      <c r="L215" s="30">
        <v>0</v>
      </c>
      <c r="M215" s="31">
        <v>0</v>
      </c>
      <c r="N215" s="30">
        <v>0</v>
      </c>
      <c r="O215" s="31">
        <v>2</v>
      </c>
      <c r="P215" s="32">
        <f t="shared" si="41"/>
        <v>2</v>
      </c>
      <c r="Q215" s="36">
        <f t="shared" si="42"/>
        <v>100</v>
      </c>
    </row>
    <row r="216" spans="1:17" s="80" customFormat="1" ht="15" customHeight="1">
      <c r="A216" s="108">
        <v>0.72916666666666663</v>
      </c>
      <c r="B216" s="109" t="s">
        <v>31</v>
      </c>
      <c r="C216" s="133">
        <v>0.75</v>
      </c>
      <c r="D216" s="31">
        <v>0</v>
      </c>
      <c r="E216" s="31">
        <v>0</v>
      </c>
      <c r="F216" s="30">
        <v>1</v>
      </c>
      <c r="G216" s="30">
        <v>0</v>
      </c>
      <c r="H216" s="30">
        <v>0</v>
      </c>
      <c r="I216" s="32">
        <f t="shared" si="39"/>
        <v>1</v>
      </c>
      <c r="J216" s="35">
        <f t="shared" si="40"/>
        <v>0</v>
      </c>
      <c r="K216" s="30">
        <v>0</v>
      </c>
      <c r="L216" s="30">
        <v>0</v>
      </c>
      <c r="M216" s="31">
        <v>0</v>
      </c>
      <c r="N216" s="30">
        <v>0</v>
      </c>
      <c r="O216" s="31">
        <v>1</v>
      </c>
      <c r="P216" s="32">
        <f t="shared" si="41"/>
        <v>1</v>
      </c>
      <c r="Q216" s="36">
        <f t="shared" si="42"/>
        <v>100</v>
      </c>
    </row>
    <row r="217" spans="1:17" s="80" customFormat="1" ht="15" customHeight="1">
      <c r="A217" s="102"/>
      <c r="B217" s="103" t="s">
        <v>32</v>
      </c>
      <c r="C217" s="131"/>
      <c r="D217" s="17">
        <f>SUM(D215:D216)</f>
        <v>0</v>
      </c>
      <c r="E217" s="17">
        <f>SUM(E215:E216)</f>
        <v>0</v>
      </c>
      <c r="F217" s="16">
        <f>SUM(F215:F216)</f>
        <v>1</v>
      </c>
      <c r="G217" s="16">
        <f>SUM(G215:G216)</f>
        <v>0</v>
      </c>
      <c r="H217" s="16">
        <f>SUM(H215:H216)</f>
        <v>0</v>
      </c>
      <c r="I217" s="18">
        <f t="shared" si="39"/>
        <v>1</v>
      </c>
      <c r="J217" s="21">
        <f t="shared" si="40"/>
        <v>0</v>
      </c>
      <c r="K217" s="16">
        <f>SUM(K215:K216)</f>
        <v>0</v>
      </c>
      <c r="L217" s="16">
        <f>SUM(L215:L216)</f>
        <v>0</v>
      </c>
      <c r="M217" s="17">
        <f>SUM(M215:M216)</f>
        <v>0</v>
      </c>
      <c r="N217" s="16">
        <f>SUM(N215:N216)</f>
        <v>0</v>
      </c>
      <c r="O217" s="17">
        <f>SUM(O215:O216)</f>
        <v>3</v>
      </c>
      <c r="P217" s="18">
        <f t="shared" si="41"/>
        <v>3</v>
      </c>
      <c r="Q217" s="22">
        <f t="shared" si="42"/>
        <v>100</v>
      </c>
    </row>
    <row r="218" spans="1:17" s="80" customFormat="1" ht="15" customHeight="1">
      <c r="A218" s="108">
        <v>0.75</v>
      </c>
      <c r="B218" s="109" t="s">
        <v>31</v>
      </c>
      <c r="C218" s="133">
        <v>0.77083333333333337</v>
      </c>
      <c r="D218" s="31">
        <v>0</v>
      </c>
      <c r="E218" s="31">
        <v>0</v>
      </c>
      <c r="F218" s="30">
        <v>3</v>
      </c>
      <c r="G218" s="30">
        <v>1</v>
      </c>
      <c r="H218" s="30">
        <v>0</v>
      </c>
      <c r="I218" s="32">
        <f t="shared" si="39"/>
        <v>4</v>
      </c>
      <c r="J218" s="35">
        <f t="shared" si="40"/>
        <v>25</v>
      </c>
      <c r="K218" s="30">
        <v>1</v>
      </c>
      <c r="L218" s="30">
        <v>0</v>
      </c>
      <c r="M218" s="31">
        <v>0</v>
      </c>
      <c r="N218" s="30">
        <v>0</v>
      </c>
      <c r="O218" s="31">
        <v>2</v>
      </c>
      <c r="P218" s="32">
        <f t="shared" si="41"/>
        <v>2</v>
      </c>
      <c r="Q218" s="36">
        <f t="shared" si="42"/>
        <v>100</v>
      </c>
    </row>
    <row r="219" spans="1:17" s="80" customFormat="1" ht="15" customHeight="1">
      <c r="A219" s="120">
        <v>0.77083333333333337</v>
      </c>
      <c r="B219" s="121" t="s">
        <v>31</v>
      </c>
      <c r="C219" s="137">
        <v>0.79166666666666663</v>
      </c>
      <c r="D219" s="59">
        <v>0</v>
      </c>
      <c r="E219" s="59">
        <v>0</v>
      </c>
      <c r="F219" s="58">
        <v>2</v>
      </c>
      <c r="G219" s="58">
        <v>0</v>
      </c>
      <c r="H219" s="58">
        <v>0</v>
      </c>
      <c r="I219" s="60">
        <f t="shared" si="39"/>
        <v>2</v>
      </c>
      <c r="J219" s="63">
        <f t="shared" si="40"/>
        <v>0</v>
      </c>
      <c r="K219" s="58">
        <v>0</v>
      </c>
      <c r="L219" s="58">
        <v>0</v>
      </c>
      <c r="M219" s="59">
        <v>0</v>
      </c>
      <c r="N219" s="58">
        <v>0</v>
      </c>
      <c r="O219" s="59">
        <v>0</v>
      </c>
      <c r="P219" s="60">
        <f t="shared" si="41"/>
        <v>0</v>
      </c>
      <c r="Q219" s="64">
        <f t="shared" si="42"/>
        <v>0</v>
      </c>
    </row>
    <row r="220" spans="1:17" s="80" customFormat="1" ht="15" customHeight="1" thickBot="1">
      <c r="A220" s="102"/>
      <c r="B220" s="103" t="s">
        <v>32</v>
      </c>
      <c r="C220" s="131"/>
      <c r="D220" s="17">
        <f>SUM(D218:D219)</f>
        <v>0</v>
      </c>
      <c r="E220" s="17">
        <f>SUM(E218:E219)</f>
        <v>0</v>
      </c>
      <c r="F220" s="16">
        <f>SUM(F218:F219)</f>
        <v>5</v>
      </c>
      <c r="G220" s="16">
        <f>SUM(G218:G219)</f>
        <v>1</v>
      </c>
      <c r="H220" s="16">
        <f>SUM(H218:H219)</f>
        <v>0</v>
      </c>
      <c r="I220" s="18">
        <f t="shared" si="39"/>
        <v>6</v>
      </c>
      <c r="J220" s="21">
        <f t="shared" si="40"/>
        <v>16.666666666666664</v>
      </c>
      <c r="K220" s="16">
        <f>SUM(K218:K219)</f>
        <v>1</v>
      </c>
      <c r="L220" s="16">
        <f>SUM(L218:L219)</f>
        <v>0</v>
      </c>
      <c r="M220" s="17">
        <f>SUM(M218:M219)</f>
        <v>0</v>
      </c>
      <c r="N220" s="16">
        <f>SUM(N218:N219)</f>
        <v>0</v>
      </c>
      <c r="O220" s="17">
        <f>SUM(O218:O219)</f>
        <v>2</v>
      </c>
      <c r="P220" s="18">
        <f t="shared" si="41"/>
        <v>2</v>
      </c>
      <c r="Q220" s="22">
        <f t="shared" si="42"/>
        <v>100</v>
      </c>
    </row>
    <row r="221" spans="1:17" s="80" customFormat="1" ht="15" customHeight="1" thickTop="1">
      <c r="A221" s="123"/>
      <c r="B221" s="124" t="s">
        <v>21</v>
      </c>
      <c r="C221" s="138"/>
      <c r="D221" s="66">
        <f t="shared" ref="D221:I221" si="43">+D201+D204+SUM(D205:D211)+D214+D217+D220</f>
        <v>1</v>
      </c>
      <c r="E221" s="66">
        <f t="shared" si="43"/>
        <v>2</v>
      </c>
      <c r="F221" s="65">
        <f t="shared" si="43"/>
        <v>30</v>
      </c>
      <c r="G221" s="65">
        <f t="shared" si="43"/>
        <v>3</v>
      </c>
      <c r="H221" s="65">
        <f t="shared" si="43"/>
        <v>0</v>
      </c>
      <c r="I221" s="67">
        <f t="shared" si="43"/>
        <v>35</v>
      </c>
      <c r="J221" s="70">
        <f t="shared" si="40"/>
        <v>8.5714285714285712</v>
      </c>
      <c r="K221" s="65">
        <f t="shared" ref="K221:P221" si="44">+K201+K204+SUM(K205:K211)+K214+K217+K220</f>
        <v>1</v>
      </c>
      <c r="L221" s="65">
        <f t="shared" si="44"/>
        <v>0</v>
      </c>
      <c r="M221" s="66">
        <f t="shared" si="44"/>
        <v>0</v>
      </c>
      <c r="N221" s="65">
        <f t="shared" si="44"/>
        <v>0</v>
      </c>
      <c r="O221" s="66">
        <f t="shared" si="44"/>
        <v>44</v>
      </c>
      <c r="P221" s="67">
        <f t="shared" si="44"/>
        <v>44</v>
      </c>
      <c r="Q221" s="71">
        <f t="shared" si="42"/>
        <v>100</v>
      </c>
    </row>
    <row r="222" spans="1:17" ht="12.95" customHeight="1"/>
    <row r="223" spans="1:17" ht="12.95" customHeight="1"/>
    <row r="224" spans="1:17" ht="12.95" customHeight="1"/>
    <row r="225" spans="1:24" s="1" customFormat="1" ht="15" customHeight="1">
      <c r="X225" s="73" t="s">
        <v>0</v>
      </c>
    </row>
    <row r="226" spans="1:24" s="79" customFormat="1" ht="14.1" customHeight="1">
      <c r="A226" s="88" t="s">
        <v>1</v>
      </c>
      <c r="B226" s="75"/>
      <c r="C226" s="89"/>
      <c r="D226" s="74"/>
      <c r="E226" s="75" t="s">
        <v>22</v>
      </c>
      <c r="F226" s="75"/>
      <c r="G226" s="75"/>
      <c r="H226" s="75"/>
      <c r="I226" s="75"/>
      <c r="J226" s="76"/>
      <c r="K226" s="77"/>
      <c r="L226" s="75" t="s">
        <v>23</v>
      </c>
      <c r="M226" s="75"/>
      <c r="N226" s="75"/>
      <c r="O226" s="75"/>
      <c r="P226" s="75"/>
      <c r="Q226" s="76"/>
      <c r="R226" s="77"/>
      <c r="S226" s="75" t="s">
        <v>24</v>
      </c>
      <c r="T226" s="75"/>
      <c r="U226" s="75"/>
      <c r="V226" s="75"/>
      <c r="W226" s="75"/>
      <c r="X226" s="78"/>
    </row>
    <row r="227" spans="1:24" s="80" customFormat="1" ht="15" customHeight="1">
      <c r="A227" s="90"/>
      <c r="B227" s="91"/>
      <c r="C227" s="92" t="s">
        <v>2</v>
      </c>
      <c r="D227" s="148" t="s">
        <v>3</v>
      </c>
      <c r="E227" s="146" t="s">
        <v>4</v>
      </c>
      <c r="F227" s="148" t="s">
        <v>5</v>
      </c>
      <c r="G227" s="146" t="s">
        <v>6</v>
      </c>
      <c r="H227" s="148" t="s">
        <v>7</v>
      </c>
      <c r="I227" s="144" t="s">
        <v>8</v>
      </c>
      <c r="J227" s="152" t="s">
        <v>9</v>
      </c>
      <c r="K227" s="148" t="s">
        <v>3</v>
      </c>
      <c r="L227" s="146" t="s">
        <v>4</v>
      </c>
      <c r="M227" s="148" t="s">
        <v>5</v>
      </c>
      <c r="N227" s="146" t="s">
        <v>6</v>
      </c>
      <c r="O227" s="148" t="s">
        <v>7</v>
      </c>
      <c r="P227" s="144" t="s">
        <v>8</v>
      </c>
      <c r="Q227" s="152" t="s">
        <v>9</v>
      </c>
      <c r="R227" s="148" t="s">
        <v>3</v>
      </c>
      <c r="S227" s="146" t="s">
        <v>4</v>
      </c>
      <c r="T227" s="148" t="s">
        <v>5</v>
      </c>
      <c r="U227" s="146" t="s">
        <v>6</v>
      </c>
      <c r="V227" s="148" t="s">
        <v>7</v>
      </c>
      <c r="W227" s="144" t="s">
        <v>8</v>
      </c>
      <c r="X227" s="144" t="s">
        <v>9</v>
      </c>
    </row>
    <row r="228" spans="1:24" s="80" customFormat="1" ht="15" customHeight="1">
      <c r="A228" s="93" t="s">
        <v>10</v>
      </c>
      <c r="B228" s="94"/>
      <c r="C228" s="95"/>
      <c r="D228" s="149"/>
      <c r="E228" s="147"/>
      <c r="F228" s="149"/>
      <c r="G228" s="147"/>
      <c r="H228" s="149"/>
      <c r="I228" s="145"/>
      <c r="J228" s="153"/>
      <c r="K228" s="149"/>
      <c r="L228" s="147"/>
      <c r="M228" s="149"/>
      <c r="N228" s="147"/>
      <c r="O228" s="149"/>
      <c r="P228" s="145"/>
      <c r="Q228" s="153"/>
      <c r="R228" s="149"/>
      <c r="S228" s="147"/>
      <c r="T228" s="149"/>
      <c r="U228" s="147"/>
      <c r="V228" s="149"/>
      <c r="W228" s="145"/>
      <c r="X228" s="145"/>
    </row>
    <row r="229" spans="1:24" s="80" customFormat="1" ht="15" customHeight="1">
      <c r="A229" s="96">
        <v>0.29166666666666669</v>
      </c>
      <c r="B229" s="97" t="s">
        <v>31</v>
      </c>
      <c r="C229" s="98">
        <v>0.3125</v>
      </c>
      <c r="D229" s="2">
        <f t="shared" ref="D229:D250" si="45">+D19+K19+R19</f>
        <v>0</v>
      </c>
      <c r="E229" s="2">
        <f t="shared" ref="E229:E250" si="46">+E19+L19+S19</f>
        <v>12</v>
      </c>
      <c r="F229" s="3">
        <f t="shared" ref="F229:F250" si="47">+F19+M19+T19</f>
        <v>85</v>
      </c>
      <c r="G229" s="2">
        <f t="shared" ref="G229:G250" si="48">+G19+N19+U19</f>
        <v>2</v>
      </c>
      <c r="H229" s="3">
        <f t="shared" ref="H229:H250" si="49">+H19+O19+V19</f>
        <v>0</v>
      </c>
      <c r="I229" s="4">
        <f t="shared" ref="I229:I250" si="50">SUM(E229:H229)</f>
        <v>99</v>
      </c>
      <c r="J229" s="5">
        <f t="shared" ref="J229:J251" si="51">IF(I229=0,0,((G229+H229)/I229*100))</f>
        <v>2.0202020202020203</v>
      </c>
      <c r="K229" s="6">
        <f t="shared" ref="K229:K250" si="52">+D49+K49</f>
        <v>33</v>
      </c>
      <c r="L229" s="3">
        <f t="shared" ref="L229:L250" si="53">+E49+L49</f>
        <v>127</v>
      </c>
      <c r="M229" s="2">
        <f t="shared" ref="M229:M250" si="54">+F49+M49</f>
        <v>812</v>
      </c>
      <c r="N229" s="2">
        <f t="shared" ref="N229:N250" si="55">+G49+N49</f>
        <v>25</v>
      </c>
      <c r="O229" s="2">
        <f t="shared" ref="O229:O250" si="56">+H49+O49</f>
        <v>10</v>
      </c>
      <c r="P229" s="4">
        <f t="shared" ref="P229:P250" si="57">SUM(L229:O229)</f>
        <v>974</v>
      </c>
      <c r="Q229" s="7">
        <f t="shared" ref="Q229:Q251" si="58">IF(P229=0,0,((N229+O229)/P229*100))</f>
        <v>3.5934291581108826</v>
      </c>
      <c r="R229" s="6">
        <f t="shared" ref="R229:R250" si="59">+D79+K79+R79+D109</f>
        <v>7</v>
      </c>
      <c r="S229" s="3">
        <f t="shared" ref="S229:S250" si="60">+E79+L79+S79+E109</f>
        <v>55</v>
      </c>
      <c r="T229" s="2">
        <f t="shared" ref="T229:T250" si="61">+F79+M79+T79+F109</f>
        <v>395</v>
      </c>
      <c r="U229" s="2">
        <f t="shared" ref="U229:U250" si="62">+G79+N79+U79+G109</f>
        <v>17</v>
      </c>
      <c r="V229" s="2">
        <f t="shared" ref="V229:V250" si="63">+H79+O79+V79+H109</f>
        <v>4</v>
      </c>
      <c r="W229" s="4">
        <f t="shared" ref="W229:W250" si="64">SUM(S229:V229)</f>
        <v>471</v>
      </c>
      <c r="X229" s="8">
        <f t="shared" ref="X229:X251" si="65">IF(W229=0,0,((U229+V229)/W229*100))</f>
        <v>4.4585987261146496</v>
      </c>
    </row>
    <row r="230" spans="1:24" s="80" customFormat="1" ht="15" customHeight="1">
      <c r="A230" s="99">
        <v>0.3125</v>
      </c>
      <c r="B230" s="100" t="s">
        <v>31</v>
      </c>
      <c r="C230" s="101">
        <v>0.33333333333333331</v>
      </c>
      <c r="D230" s="9">
        <f t="shared" si="45"/>
        <v>2</v>
      </c>
      <c r="E230" s="9">
        <f t="shared" si="46"/>
        <v>12</v>
      </c>
      <c r="F230" s="10">
        <f t="shared" si="47"/>
        <v>117</v>
      </c>
      <c r="G230" s="9">
        <f t="shared" si="48"/>
        <v>0</v>
      </c>
      <c r="H230" s="10">
        <f t="shared" si="49"/>
        <v>1</v>
      </c>
      <c r="I230" s="11">
        <f t="shared" si="50"/>
        <v>130</v>
      </c>
      <c r="J230" s="12">
        <f t="shared" si="51"/>
        <v>0.76923076923076927</v>
      </c>
      <c r="K230" s="13">
        <f t="shared" si="52"/>
        <v>41</v>
      </c>
      <c r="L230" s="10">
        <f t="shared" si="53"/>
        <v>102</v>
      </c>
      <c r="M230" s="9">
        <f t="shared" si="54"/>
        <v>792</v>
      </c>
      <c r="N230" s="9">
        <f t="shared" si="55"/>
        <v>29</v>
      </c>
      <c r="O230" s="9">
        <f t="shared" si="56"/>
        <v>22</v>
      </c>
      <c r="P230" s="11">
        <f t="shared" si="57"/>
        <v>945</v>
      </c>
      <c r="Q230" s="14">
        <f t="shared" si="58"/>
        <v>5.3968253968253972</v>
      </c>
      <c r="R230" s="13">
        <f t="shared" si="59"/>
        <v>24</v>
      </c>
      <c r="S230" s="10">
        <f t="shared" si="60"/>
        <v>43</v>
      </c>
      <c r="T230" s="9">
        <f t="shared" si="61"/>
        <v>439</v>
      </c>
      <c r="U230" s="9">
        <f t="shared" si="62"/>
        <v>10</v>
      </c>
      <c r="V230" s="9">
        <f t="shared" si="63"/>
        <v>1</v>
      </c>
      <c r="W230" s="11">
        <f t="shared" si="64"/>
        <v>493</v>
      </c>
      <c r="X230" s="15">
        <f t="shared" si="65"/>
        <v>2.2312373225152129</v>
      </c>
    </row>
    <row r="231" spans="1:24" s="80" customFormat="1" ht="15" customHeight="1">
      <c r="A231" s="102"/>
      <c r="B231" s="103" t="s">
        <v>32</v>
      </c>
      <c r="C231" s="104"/>
      <c r="D231" s="16">
        <f t="shared" si="45"/>
        <v>2</v>
      </c>
      <c r="E231" s="16">
        <f t="shared" si="46"/>
        <v>24</v>
      </c>
      <c r="F231" s="17">
        <f t="shared" si="47"/>
        <v>202</v>
      </c>
      <c r="G231" s="16">
        <f t="shared" si="48"/>
        <v>2</v>
      </c>
      <c r="H231" s="17">
        <f t="shared" si="49"/>
        <v>1</v>
      </c>
      <c r="I231" s="18">
        <f t="shared" si="50"/>
        <v>229</v>
      </c>
      <c r="J231" s="19">
        <f t="shared" si="51"/>
        <v>1.3100436681222707</v>
      </c>
      <c r="K231" s="20">
        <f t="shared" si="52"/>
        <v>74</v>
      </c>
      <c r="L231" s="17">
        <f t="shared" si="53"/>
        <v>229</v>
      </c>
      <c r="M231" s="16">
        <f t="shared" si="54"/>
        <v>1604</v>
      </c>
      <c r="N231" s="16">
        <f t="shared" si="55"/>
        <v>54</v>
      </c>
      <c r="O231" s="16">
        <f t="shared" si="56"/>
        <v>32</v>
      </c>
      <c r="P231" s="18">
        <f t="shared" si="57"/>
        <v>1919</v>
      </c>
      <c r="Q231" s="21">
        <f t="shared" si="58"/>
        <v>4.4815007816571137</v>
      </c>
      <c r="R231" s="20">
        <f t="shared" si="59"/>
        <v>31</v>
      </c>
      <c r="S231" s="17">
        <f t="shared" si="60"/>
        <v>98</v>
      </c>
      <c r="T231" s="16">
        <f t="shared" si="61"/>
        <v>834</v>
      </c>
      <c r="U231" s="16">
        <f t="shared" si="62"/>
        <v>27</v>
      </c>
      <c r="V231" s="16">
        <f t="shared" si="63"/>
        <v>5</v>
      </c>
      <c r="W231" s="18">
        <f t="shared" si="64"/>
        <v>964</v>
      </c>
      <c r="X231" s="22">
        <f t="shared" si="65"/>
        <v>3.3195020746887969</v>
      </c>
    </row>
    <row r="232" spans="1:24" s="80" customFormat="1" ht="15" customHeight="1">
      <c r="A232" s="105">
        <v>0.33333333333333331</v>
      </c>
      <c r="B232" s="106" t="s">
        <v>31</v>
      </c>
      <c r="C232" s="107">
        <v>0.35416666666666669</v>
      </c>
      <c r="D232" s="23">
        <f t="shared" si="45"/>
        <v>4</v>
      </c>
      <c r="E232" s="23">
        <f t="shared" si="46"/>
        <v>22</v>
      </c>
      <c r="F232" s="24">
        <f t="shared" si="47"/>
        <v>149</v>
      </c>
      <c r="G232" s="23">
        <f t="shared" si="48"/>
        <v>3</v>
      </c>
      <c r="H232" s="24">
        <f t="shared" si="49"/>
        <v>0</v>
      </c>
      <c r="I232" s="25">
        <f t="shared" si="50"/>
        <v>174</v>
      </c>
      <c r="J232" s="26">
        <f t="shared" si="51"/>
        <v>1.7241379310344827</v>
      </c>
      <c r="K232" s="27">
        <f t="shared" si="52"/>
        <v>58</v>
      </c>
      <c r="L232" s="24">
        <f t="shared" si="53"/>
        <v>135</v>
      </c>
      <c r="M232" s="23">
        <f t="shared" si="54"/>
        <v>804</v>
      </c>
      <c r="N232" s="23">
        <f t="shared" si="55"/>
        <v>20</v>
      </c>
      <c r="O232" s="23">
        <f t="shared" si="56"/>
        <v>11</v>
      </c>
      <c r="P232" s="25">
        <f t="shared" si="57"/>
        <v>970</v>
      </c>
      <c r="Q232" s="28">
        <f t="shared" si="58"/>
        <v>3.1958762886597936</v>
      </c>
      <c r="R232" s="27">
        <f t="shared" si="59"/>
        <v>38</v>
      </c>
      <c r="S232" s="24">
        <f t="shared" si="60"/>
        <v>56</v>
      </c>
      <c r="T232" s="23">
        <f t="shared" si="61"/>
        <v>543</v>
      </c>
      <c r="U232" s="23">
        <f t="shared" si="62"/>
        <v>29</v>
      </c>
      <c r="V232" s="23">
        <f t="shared" si="63"/>
        <v>1</v>
      </c>
      <c r="W232" s="25">
        <f t="shared" si="64"/>
        <v>629</v>
      </c>
      <c r="X232" s="29">
        <f t="shared" si="65"/>
        <v>4.7694753577106521</v>
      </c>
    </row>
    <row r="233" spans="1:24" s="80" customFormat="1" ht="15" customHeight="1">
      <c r="A233" s="108">
        <v>0.35416666666666669</v>
      </c>
      <c r="B233" s="109" t="s">
        <v>31</v>
      </c>
      <c r="C233" s="110">
        <v>0.375</v>
      </c>
      <c r="D233" s="30">
        <f t="shared" si="45"/>
        <v>2</v>
      </c>
      <c r="E233" s="30">
        <f t="shared" si="46"/>
        <v>29</v>
      </c>
      <c r="F233" s="31">
        <f t="shared" si="47"/>
        <v>133</v>
      </c>
      <c r="G233" s="30">
        <f t="shared" si="48"/>
        <v>2</v>
      </c>
      <c r="H233" s="31">
        <f t="shared" si="49"/>
        <v>1</v>
      </c>
      <c r="I233" s="32">
        <f t="shared" si="50"/>
        <v>165</v>
      </c>
      <c r="J233" s="33">
        <f t="shared" si="51"/>
        <v>1.8181818181818181</v>
      </c>
      <c r="K233" s="34">
        <f t="shared" si="52"/>
        <v>65</v>
      </c>
      <c r="L233" s="31">
        <f t="shared" si="53"/>
        <v>139</v>
      </c>
      <c r="M233" s="30">
        <f t="shared" si="54"/>
        <v>804</v>
      </c>
      <c r="N233" s="30">
        <f t="shared" si="55"/>
        <v>29</v>
      </c>
      <c r="O233" s="30">
        <f t="shared" si="56"/>
        <v>9</v>
      </c>
      <c r="P233" s="32">
        <f t="shared" si="57"/>
        <v>981</v>
      </c>
      <c r="Q233" s="35">
        <f t="shared" si="58"/>
        <v>3.873598369011213</v>
      </c>
      <c r="R233" s="34">
        <f t="shared" si="59"/>
        <v>24</v>
      </c>
      <c r="S233" s="31">
        <f t="shared" si="60"/>
        <v>59</v>
      </c>
      <c r="T233" s="30">
        <f t="shared" si="61"/>
        <v>505</v>
      </c>
      <c r="U233" s="30">
        <f t="shared" si="62"/>
        <v>25</v>
      </c>
      <c r="V233" s="30">
        <f t="shared" si="63"/>
        <v>0</v>
      </c>
      <c r="W233" s="32">
        <f t="shared" si="64"/>
        <v>589</v>
      </c>
      <c r="X233" s="36">
        <f t="shared" si="65"/>
        <v>4.2444821731748723</v>
      </c>
    </row>
    <row r="234" spans="1:24" s="80" customFormat="1" ht="15" customHeight="1">
      <c r="A234" s="102"/>
      <c r="B234" s="103" t="s">
        <v>32</v>
      </c>
      <c r="C234" s="104"/>
      <c r="D234" s="16">
        <f t="shared" si="45"/>
        <v>6</v>
      </c>
      <c r="E234" s="16">
        <f t="shared" si="46"/>
        <v>51</v>
      </c>
      <c r="F234" s="17">
        <f t="shared" si="47"/>
        <v>282</v>
      </c>
      <c r="G234" s="16">
        <f t="shared" si="48"/>
        <v>5</v>
      </c>
      <c r="H234" s="17">
        <f t="shared" si="49"/>
        <v>1</v>
      </c>
      <c r="I234" s="18">
        <f t="shared" si="50"/>
        <v>339</v>
      </c>
      <c r="J234" s="19">
        <f t="shared" si="51"/>
        <v>1.7699115044247788</v>
      </c>
      <c r="K234" s="20">
        <f t="shared" si="52"/>
        <v>123</v>
      </c>
      <c r="L234" s="17">
        <f t="shared" si="53"/>
        <v>274</v>
      </c>
      <c r="M234" s="16">
        <f t="shared" si="54"/>
        <v>1608</v>
      </c>
      <c r="N234" s="16">
        <f t="shared" si="55"/>
        <v>49</v>
      </c>
      <c r="O234" s="16">
        <f t="shared" si="56"/>
        <v>20</v>
      </c>
      <c r="P234" s="18">
        <f t="shared" si="57"/>
        <v>1951</v>
      </c>
      <c r="Q234" s="21">
        <f t="shared" si="58"/>
        <v>3.5366478728856996</v>
      </c>
      <c r="R234" s="20">
        <f t="shared" si="59"/>
        <v>62</v>
      </c>
      <c r="S234" s="17">
        <f t="shared" si="60"/>
        <v>115</v>
      </c>
      <c r="T234" s="16">
        <f t="shared" si="61"/>
        <v>1048</v>
      </c>
      <c r="U234" s="16">
        <f t="shared" si="62"/>
        <v>54</v>
      </c>
      <c r="V234" s="16">
        <f t="shared" si="63"/>
        <v>1</v>
      </c>
      <c r="W234" s="18">
        <f t="shared" si="64"/>
        <v>1218</v>
      </c>
      <c r="X234" s="22">
        <f t="shared" si="65"/>
        <v>4.5155993431855501</v>
      </c>
    </row>
    <row r="235" spans="1:24" s="80" customFormat="1" ht="15" customHeight="1">
      <c r="A235" s="111">
        <v>0.375</v>
      </c>
      <c r="B235" s="112" t="s">
        <v>31</v>
      </c>
      <c r="C235" s="113">
        <v>0.41666666666666669</v>
      </c>
      <c r="D235" s="37">
        <f t="shared" si="45"/>
        <v>6</v>
      </c>
      <c r="E235" s="37">
        <f t="shared" si="46"/>
        <v>60</v>
      </c>
      <c r="F235" s="38">
        <f t="shared" si="47"/>
        <v>212</v>
      </c>
      <c r="G235" s="37">
        <f t="shared" si="48"/>
        <v>13</v>
      </c>
      <c r="H235" s="38">
        <f t="shared" si="49"/>
        <v>2</v>
      </c>
      <c r="I235" s="39">
        <f t="shared" si="50"/>
        <v>287</v>
      </c>
      <c r="J235" s="40">
        <f t="shared" si="51"/>
        <v>5.2264808362369335</v>
      </c>
      <c r="K235" s="41">
        <f t="shared" si="52"/>
        <v>42</v>
      </c>
      <c r="L235" s="38">
        <f t="shared" si="53"/>
        <v>230</v>
      </c>
      <c r="M235" s="37">
        <f t="shared" si="54"/>
        <v>1364</v>
      </c>
      <c r="N235" s="37">
        <f t="shared" si="55"/>
        <v>70</v>
      </c>
      <c r="O235" s="37">
        <f t="shared" si="56"/>
        <v>12</v>
      </c>
      <c r="P235" s="39">
        <f t="shared" si="57"/>
        <v>1676</v>
      </c>
      <c r="Q235" s="42">
        <f t="shared" si="58"/>
        <v>4.892601431980907</v>
      </c>
      <c r="R235" s="41">
        <f t="shared" si="59"/>
        <v>26</v>
      </c>
      <c r="S235" s="38">
        <f t="shared" si="60"/>
        <v>134</v>
      </c>
      <c r="T235" s="37">
        <f t="shared" si="61"/>
        <v>827</v>
      </c>
      <c r="U235" s="37">
        <f t="shared" si="62"/>
        <v>47</v>
      </c>
      <c r="V235" s="37">
        <f t="shared" si="63"/>
        <v>5</v>
      </c>
      <c r="W235" s="39">
        <f t="shared" si="64"/>
        <v>1013</v>
      </c>
      <c r="X235" s="43">
        <f t="shared" si="65"/>
        <v>5.1332675222112538</v>
      </c>
    </row>
    <row r="236" spans="1:24" s="80" customFormat="1" ht="15" customHeight="1">
      <c r="A236" s="114">
        <v>0.41666666666666669</v>
      </c>
      <c r="B236" s="115" t="s">
        <v>31</v>
      </c>
      <c r="C236" s="116">
        <v>0.45833333333333331</v>
      </c>
      <c r="D236" s="44">
        <f t="shared" si="45"/>
        <v>5</v>
      </c>
      <c r="E236" s="44">
        <f t="shared" si="46"/>
        <v>53</v>
      </c>
      <c r="F236" s="45">
        <f t="shared" si="47"/>
        <v>187</v>
      </c>
      <c r="G236" s="44">
        <f t="shared" si="48"/>
        <v>14</v>
      </c>
      <c r="H236" s="45">
        <f t="shared" si="49"/>
        <v>0</v>
      </c>
      <c r="I236" s="46">
        <f t="shared" si="50"/>
        <v>254</v>
      </c>
      <c r="J236" s="47">
        <f t="shared" si="51"/>
        <v>5.5118110236220472</v>
      </c>
      <c r="K236" s="48">
        <f t="shared" si="52"/>
        <v>32</v>
      </c>
      <c r="L236" s="45">
        <f t="shared" si="53"/>
        <v>236</v>
      </c>
      <c r="M236" s="44">
        <f t="shared" si="54"/>
        <v>1123</v>
      </c>
      <c r="N236" s="44">
        <f t="shared" si="55"/>
        <v>76</v>
      </c>
      <c r="O236" s="44">
        <f t="shared" si="56"/>
        <v>8</v>
      </c>
      <c r="P236" s="46">
        <f t="shared" si="57"/>
        <v>1443</v>
      </c>
      <c r="Q236" s="49">
        <f t="shared" si="58"/>
        <v>5.8212058212058215</v>
      </c>
      <c r="R236" s="48">
        <f t="shared" si="59"/>
        <v>19</v>
      </c>
      <c r="S236" s="45">
        <f t="shared" si="60"/>
        <v>127</v>
      </c>
      <c r="T236" s="44">
        <f t="shared" si="61"/>
        <v>810</v>
      </c>
      <c r="U236" s="44">
        <f t="shared" si="62"/>
        <v>70</v>
      </c>
      <c r="V236" s="44">
        <f t="shared" si="63"/>
        <v>4</v>
      </c>
      <c r="W236" s="46">
        <f t="shared" si="64"/>
        <v>1011</v>
      </c>
      <c r="X236" s="50">
        <f t="shared" si="65"/>
        <v>7.3194856577645888</v>
      </c>
    </row>
    <row r="237" spans="1:24" s="80" customFormat="1" ht="15" customHeight="1">
      <c r="A237" s="114">
        <v>0.45833333333333331</v>
      </c>
      <c r="B237" s="115" t="s">
        <v>31</v>
      </c>
      <c r="C237" s="116">
        <v>0.5</v>
      </c>
      <c r="D237" s="44">
        <f t="shared" si="45"/>
        <v>3</v>
      </c>
      <c r="E237" s="44">
        <f t="shared" si="46"/>
        <v>43</v>
      </c>
      <c r="F237" s="45">
        <f t="shared" si="47"/>
        <v>171</v>
      </c>
      <c r="G237" s="44">
        <f t="shared" si="48"/>
        <v>4</v>
      </c>
      <c r="H237" s="45">
        <f t="shared" si="49"/>
        <v>0</v>
      </c>
      <c r="I237" s="46">
        <f t="shared" si="50"/>
        <v>218</v>
      </c>
      <c r="J237" s="47">
        <f t="shared" si="51"/>
        <v>1.834862385321101</v>
      </c>
      <c r="K237" s="48">
        <f t="shared" si="52"/>
        <v>20</v>
      </c>
      <c r="L237" s="45">
        <f t="shared" si="53"/>
        <v>215</v>
      </c>
      <c r="M237" s="44">
        <f t="shared" si="54"/>
        <v>1051</v>
      </c>
      <c r="N237" s="44">
        <f t="shared" si="55"/>
        <v>66</v>
      </c>
      <c r="O237" s="44">
        <f t="shared" si="56"/>
        <v>11</v>
      </c>
      <c r="P237" s="46">
        <f t="shared" si="57"/>
        <v>1343</v>
      </c>
      <c r="Q237" s="49">
        <f t="shared" si="58"/>
        <v>5.7334326135517495</v>
      </c>
      <c r="R237" s="48">
        <f t="shared" si="59"/>
        <v>21</v>
      </c>
      <c r="S237" s="45">
        <f t="shared" si="60"/>
        <v>120</v>
      </c>
      <c r="T237" s="44">
        <f t="shared" si="61"/>
        <v>727</v>
      </c>
      <c r="U237" s="44">
        <f t="shared" si="62"/>
        <v>44</v>
      </c>
      <c r="V237" s="44">
        <f t="shared" si="63"/>
        <v>1</v>
      </c>
      <c r="W237" s="46">
        <f t="shared" si="64"/>
        <v>892</v>
      </c>
      <c r="X237" s="50">
        <f t="shared" si="65"/>
        <v>5.0448430493273539</v>
      </c>
    </row>
    <row r="238" spans="1:24" s="80" customFormat="1" ht="15" customHeight="1">
      <c r="A238" s="114">
        <v>0.5</v>
      </c>
      <c r="B238" s="115" t="s">
        <v>31</v>
      </c>
      <c r="C238" s="116">
        <v>0.54166666666666663</v>
      </c>
      <c r="D238" s="44">
        <f t="shared" si="45"/>
        <v>9</v>
      </c>
      <c r="E238" s="44">
        <f t="shared" si="46"/>
        <v>22</v>
      </c>
      <c r="F238" s="45">
        <f t="shared" si="47"/>
        <v>179</v>
      </c>
      <c r="G238" s="44">
        <f t="shared" si="48"/>
        <v>1</v>
      </c>
      <c r="H238" s="45">
        <f t="shared" si="49"/>
        <v>1</v>
      </c>
      <c r="I238" s="46">
        <f t="shared" si="50"/>
        <v>203</v>
      </c>
      <c r="J238" s="47">
        <f t="shared" si="51"/>
        <v>0.98522167487684731</v>
      </c>
      <c r="K238" s="48">
        <f t="shared" si="52"/>
        <v>17</v>
      </c>
      <c r="L238" s="45">
        <f t="shared" si="53"/>
        <v>160</v>
      </c>
      <c r="M238" s="44">
        <f t="shared" si="54"/>
        <v>947</v>
      </c>
      <c r="N238" s="44">
        <f t="shared" si="55"/>
        <v>60</v>
      </c>
      <c r="O238" s="44">
        <f t="shared" si="56"/>
        <v>2</v>
      </c>
      <c r="P238" s="46">
        <f t="shared" si="57"/>
        <v>1169</v>
      </c>
      <c r="Q238" s="49">
        <f t="shared" si="58"/>
        <v>5.3036783575705728</v>
      </c>
      <c r="R238" s="48">
        <f t="shared" si="59"/>
        <v>21</v>
      </c>
      <c r="S238" s="45">
        <f t="shared" si="60"/>
        <v>99</v>
      </c>
      <c r="T238" s="44">
        <f t="shared" si="61"/>
        <v>697</v>
      </c>
      <c r="U238" s="44">
        <f t="shared" si="62"/>
        <v>24</v>
      </c>
      <c r="V238" s="44">
        <f t="shared" si="63"/>
        <v>5</v>
      </c>
      <c r="W238" s="46">
        <f t="shared" si="64"/>
        <v>825</v>
      </c>
      <c r="X238" s="50">
        <f t="shared" si="65"/>
        <v>3.5151515151515147</v>
      </c>
    </row>
    <row r="239" spans="1:24" s="80" customFormat="1" ht="15" customHeight="1">
      <c r="A239" s="114">
        <v>0.54166666666666663</v>
      </c>
      <c r="B239" s="115" t="s">
        <v>31</v>
      </c>
      <c r="C239" s="116">
        <v>0.58333333333333337</v>
      </c>
      <c r="D239" s="44">
        <f t="shared" si="45"/>
        <v>8</v>
      </c>
      <c r="E239" s="44">
        <f t="shared" si="46"/>
        <v>48</v>
      </c>
      <c r="F239" s="45">
        <f t="shared" si="47"/>
        <v>194</v>
      </c>
      <c r="G239" s="44">
        <f t="shared" si="48"/>
        <v>6</v>
      </c>
      <c r="H239" s="45">
        <f t="shared" si="49"/>
        <v>0</v>
      </c>
      <c r="I239" s="46">
        <f t="shared" si="50"/>
        <v>248</v>
      </c>
      <c r="J239" s="47">
        <f t="shared" si="51"/>
        <v>2.4193548387096775</v>
      </c>
      <c r="K239" s="48">
        <f t="shared" si="52"/>
        <v>17</v>
      </c>
      <c r="L239" s="45">
        <f t="shared" si="53"/>
        <v>160</v>
      </c>
      <c r="M239" s="44">
        <f t="shared" si="54"/>
        <v>920</v>
      </c>
      <c r="N239" s="44">
        <f t="shared" si="55"/>
        <v>56</v>
      </c>
      <c r="O239" s="44">
        <f t="shared" si="56"/>
        <v>3</v>
      </c>
      <c r="P239" s="46">
        <f t="shared" si="57"/>
        <v>1139</v>
      </c>
      <c r="Q239" s="49">
        <f t="shared" si="58"/>
        <v>5.179982440737489</v>
      </c>
      <c r="R239" s="48">
        <f t="shared" si="59"/>
        <v>16</v>
      </c>
      <c r="S239" s="45">
        <f t="shared" si="60"/>
        <v>105</v>
      </c>
      <c r="T239" s="44">
        <f t="shared" si="61"/>
        <v>715</v>
      </c>
      <c r="U239" s="44">
        <f t="shared" si="62"/>
        <v>50</v>
      </c>
      <c r="V239" s="44">
        <f t="shared" si="63"/>
        <v>1</v>
      </c>
      <c r="W239" s="46">
        <f t="shared" si="64"/>
        <v>871</v>
      </c>
      <c r="X239" s="50">
        <f t="shared" si="65"/>
        <v>5.8553386911595871</v>
      </c>
    </row>
    <row r="240" spans="1:24" s="80" customFormat="1" ht="15" customHeight="1">
      <c r="A240" s="114">
        <v>0.58333333333333337</v>
      </c>
      <c r="B240" s="115" t="s">
        <v>31</v>
      </c>
      <c r="C240" s="116">
        <v>0.625</v>
      </c>
      <c r="D240" s="44">
        <f t="shared" si="45"/>
        <v>2</v>
      </c>
      <c r="E240" s="44">
        <f t="shared" si="46"/>
        <v>46</v>
      </c>
      <c r="F240" s="45">
        <f t="shared" si="47"/>
        <v>209</v>
      </c>
      <c r="G240" s="44">
        <f t="shared" si="48"/>
        <v>8</v>
      </c>
      <c r="H240" s="45">
        <f t="shared" si="49"/>
        <v>5</v>
      </c>
      <c r="I240" s="46">
        <f t="shared" si="50"/>
        <v>268</v>
      </c>
      <c r="J240" s="47">
        <f t="shared" si="51"/>
        <v>4.8507462686567164</v>
      </c>
      <c r="K240" s="48">
        <f t="shared" si="52"/>
        <v>22</v>
      </c>
      <c r="L240" s="45">
        <f t="shared" si="53"/>
        <v>208</v>
      </c>
      <c r="M240" s="44">
        <f t="shared" si="54"/>
        <v>1128</v>
      </c>
      <c r="N240" s="44">
        <f t="shared" si="55"/>
        <v>75</v>
      </c>
      <c r="O240" s="44">
        <f t="shared" si="56"/>
        <v>16</v>
      </c>
      <c r="P240" s="46">
        <f t="shared" si="57"/>
        <v>1427</v>
      </c>
      <c r="Q240" s="49">
        <f t="shared" si="58"/>
        <v>6.3770147161878068</v>
      </c>
      <c r="R240" s="48">
        <f t="shared" si="59"/>
        <v>19</v>
      </c>
      <c r="S240" s="45">
        <f t="shared" si="60"/>
        <v>138</v>
      </c>
      <c r="T240" s="44">
        <f t="shared" si="61"/>
        <v>789</v>
      </c>
      <c r="U240" s="44">
        <f t="shared" si="62"/>
        <v>46</v>
      </c>
      <c r="V240" s="44">
        <f t="shared" si="63"/>
        <v>5</v>
      </c>
      <c r="W240" s="46">
        <f t="shared" si="64"/>
        <v>978</v>
      </c>
      <c r="X240" s="50">
        <f t="shared" si="65"/>
        <v>5.2147239263803682</v>
      </c>
    </row>
    <row r="241" spans="1:24" s="80" customFormat="1" ht="15" customHeight="1">
      <c r="A241" s="117">
        <v>0.625</v>
      </c>
      <c r="B241" s="118" t="s">
        <v>31</v>
      </c>
      <c r="C241" s="119">
        <v>0.66666666666666663</v>
      </c>
      <c r="D241" s="51">
        <f t="shared" si="45"/>
        <v>3</v>
      </c>
      <c r="E241" s="51">
        <f t="shared" si="46"/>
        <v>24</v>
      </c>
      <c r="F241" s="52">
        <f t="shared" si="47"/>
        <v>215</v>
      </c>
      <c r="G241" s="51">
        <f t="shared" si="48"/>
        <v>14</v>
      </c>
      <c r="H241" s="52">
        <f t="shared" si="49"/>
        <v>1</v>
      </c>
      <c r="I241" s="53">
        <f t="shared" si="50"/>
        <v>254</v>
      </c>
      <c r="J241" s="54">
        <f t="shared" si="51"/>
        <v>5.9055118110236222</v>
      </c>
      <c r="K241" s="55">
        <f t="shared" si="52"/>
        <v>22</v>
      </c>
      <c r="L241" s="52">
        <f t="shared" si="53"/>
        <v>223</v>
      </c>
      <c r="M241" s="51">
        <f t="shared" si="54"/>
        <v>1131</v>
      </c>
      <c r="N241" s="51">
        <f t="shared" si="55"/>
        <v>70</v>
      </c>
      <c r="O241" s="51">
        <f t="shared" si="56"/>
        <v>19</v>
      </c>
      <c r="P241" s="53">
        <f t="shared" si="57"/>
        <v>1443</v>
      </c>
      <c r="Q241" s="56">
        <f t="shared" si="58"/>
        <v>6.167706167706168</v>
      </c>
      <c r="R241" s="55">
        <f t="shared" si="59"/>
        <v>17</v>
      </c>
      <c r="S241" s="52">
        <f t="shared" si="60"/>
        <v>146</v>
      </c>
      <c r="T241" s="51">
        <f t="shared" si="61"/>
        <v>994</v>
      </c>
      <c r="U241" s="51">
        <f t="shared" si="62"/>
        <v>28</v>
      </c>
      <c r="V241" s="51">
        <f t="shared" si="63"/>
        <v>8</v>
      </c>
      <c r="W241" s="53">
        <f t="shared" si="64"/>
        <v>1176</v>
      </c>
      <c r="X241" s="57">
        <f t="shared" si="65"/>
        <v>3.0612244897959182</v>
      </c>
    </row>
    <row r="242" spans="1:24" s="80" customFormat="1" ht="15" customHeight="1">
      <c r="A242" s="96">
        <v>0.66666666666666663</v>
      </c>
      <c r="B242" s="97" t="s">
        <v>31</v>
      </c>
      <c r="C242" s="98">
        <v>0.6875</v>
      </c>
      <c r="D242" s="2">
        <f t="shared" si="45"/>
        <v>1</v>
      </c>
      <c r="E242" s="2">
        <f t="shared" si="46"/>
        <v>19</v>
      </c>
      <c r="F242" s="3">
        <f t="shared" si="47"/>
        <v>125</v>
      </c>
      <c r="G242" s="2">
        <f t="shared" si="48"/>
        <v>2</v>
      </c>
      <c r="H242" s="3">
        <f t="shared" si="49"/>
        <v>0</v>
      </c>
      <c r="I242" s="4">
        <f t="shared" si="50"/>
        <v>146</v>
      </c>
      <c r="J242" s="5">
        <f t="shared" si="51"/>
        <v>1.3698630136986301</v>
      </c>
      <c r="K242" s="6">
        <f t="shared" si="52"/>
        <v>14</v>
      </c>
      <c r="L242" s="3">
        <f t="shared" si="53"/>
        <v>124</v>
      </c>
      <c r="M242" s="2">
        <f t="shared" si="54"/>
        <v>629</v>
      </c>
      <c r="N242" s="2">
        <f t="shared" si="55"/>
        <v>17</v>
      </c>
      <c r="O242" s="2">
        <f t="shared" si="56"/>
        <v>7</v>
      </c>
      <c r="P242" s="4">
        <f t="shared" si="57"/>
        <v>777</v>
      </c>
      <c r="Q242" s="7">
        <f t="shared" si="58"/>
        <v>3.0888030888030888</v>
      </c>
      <c r="R242" s="6">
        <f t="shared" si="59"/>
        <v>5</v>
      </c>
      <c r="S242" s="3">
        <f t="shared" si="60"/>
        <v>62</v>
      </c>
      <c r="T242" s="2">
        <f t="shared" si="61"/>
        <v>435</v>
      </c>
      <c r="U242" s="2">
        <f t="shared" si="62"/>
        <v>12</v>
      </c>
      <c r="V242" s="2">
        <f t="shared" si="63"/>
        <v>2</v>
      </c>
      <c r="W242" s="4">
        <f t="shared" si="64"/>
        <v>511</v>
      </c>
      <c r="X242" s="8">
        <f t="shared" si="65"/>
        <v>2.7397260273972601</v>
      </c>
    </row>
    <row r="243" spans="1:24" s="80" customFormat="1" ht="15" customHeight="1">
      <c r="A243" s="120">
        <v>0.6875</v>
      </c>
      <c r="B243" s="121" t="s">
        <v>31</v>
      </c>
      <c r="C243" s="122">
        <v>0.70833333333333337</v>
      </c>
      <c r="D243" s="58">
        <f t="shared" si="45"/>
        <v>0</v>
      </c>
      <c r="E243" s="58">
        <f t="shared" si="46"/>
        <v>14</v>
      </c>
      <c r="F243" s="59">
        <f t="shared" si="47"/>
        <v>122</v>
      </c>
      <c r="G243" s="58">
        <f t="shared" si="48"/>
        <v>3</v>
      </c>
      <c r="H243" s="59">
        <f t="shared" si="49"/>
        <v>1</v>
      </c>
      <c r="I243" s="60">
        <f t="shared" si="50"/>
        <v>140</v>
      </c>
      <c r="J243" s="61">
        <f t="shared" si="51"/>
        <v>2.8571428571428572</v>
      </c>
      <c r="K243" s="62">
        <f t="shared" si="52"/>
        <v>8</v>
      </c>
      <c r="L243" s="59">
        <f t="shared" si="53"/>
        <v>111</v>
      </c>
      <c r="M243" s="58">
        <f t="shared" si="54"/>
        <v>662</v>
      </c>
      <c r="N243" s="58">
        <f t="shared" si="55"/>
        <v>25</v>
      </c>
      <c r="O243" s="58">
        <f t="shared" si="56"/>
        <v>8</v>
      </c>
      <c r="P243" s="60">
        <f t="shared" si="57"/>
        <v>806</v>
      </c>
      <c r="Q243" s="63">
        <f t="shared" si="58"/>
        <v>4.0942928039702231</v>
      </c>
      <c r="R243" s="62">
        <f t="shared" si="59"/>
        <v>6</v>
      </c>
      <c r="S243" s="59">
        <f t="shared" si="60"/>
        <v>62</v>
      </c>
      <c r="T243" s="58">
        <f t="shared" si="61"/>
        <v>472</v>
      </c>
      <c r="U243" s="58">
        <f t="shared" si="62"/>
        <v>13</v>
      </c>
      <c r="V243" s="58">
        <f t="shared" si="63"/>
        <v>2</v>
      </c>
      <c r="W243" s="60">
        <f t="shared" si="64"/>
        <v>549</v>
      </c>
      <c r="X243" s="64">
        <f t="shared" si="65"/>
        <v>2.7322404371584699</v>
      </c>
    </row>
    <row r="244" spans="1:24" s="80" customFormat="1" ht="15" customHeight="1">
      <c r="A244" s="102"/>
      <c r="B244" s="103" t="s">
        <v>32</v>
      </c>
      <c r="C244" s="104"/>
      <c r="D244" s="16">
        <f t="shared" si="45"/>
        <v>1</v>
      </c>
      <c r="E244" s="16">
        <f t="shared" si="46"/>
        <v>33</v>
      </c>
      <c r="F244" s="17">
        <f t="shared" si="47"/>
        <v>247</v>
      </c>
      <c r="G244" s="16">
        <f t="shared" si="48"/>
        <v>5</v>
      </c>
      <c r="H244" s="17">
        <f t="shared" si="49"/>
        <v>1</v>
      </c>
      <c r="I244" s="18">
        <f t="shared" si="50"/>
        <v>286</v>
      </c>
      <c r="J244" s="19">
        <f t="shared" si="51"/>
        <v>2.0979020979020979</v>
      </c>
      <c r="K244" s="20">
        <f t="shared" si="52"/>
        <v>22</v>
      </c>
      <c r="L244" s="17">
        <f t="shared" si="53"/>
        <v>235</v>
      </c>
      <c r="M244" s="16">
        <f t="shared" si="54"/>
        <v>1291</v>
      </c>
      <c r="N244" s="16">
        <f t="shared" si="55"/>
        <v>42</v>
      </c>
      <c r="O244" s="16">
        <f t="shared" si="56"/>
        <v>15</v>
      </c>
      <c r="P244" s="18">
        <f t="shared" si="57"/>
        <v>1583</v>
      </c>
      <c r="Q244" s="21">
        <f t="shared" si="58"/>
        <v>3.6007580543272266</v>
      </c>
      <c r="R244" s="20">
        <f t="shared" si="59"/>
        <v>11</v>
      </c>
      <c r="S244" s="17">
        <f t="shared" si="60"/>
        <v>124</v>
      </c>
      <c r="T244" s="16">
        <f t="shared" si="61"/>
        <v>907</v>
      </c>
      <c r="U244" s="16">
        <f t="shared" si="62"/>
        <v>25</v>
      </c>
      <c r="V244" s="16">
        <f t="shared" si="63"/>
        <v>4</v>
      </c>
      <c r="W244" s="18">
        <f t="shared" si="64"/>
        <v>1060</v>
      </c>
      <c r="X244" s="22">
        <f t="shared" si="65"/>
        <v>2.7358490566037736</v>
      </c>
    </row>
    <row r="245" spans="1:24" s="80" customFormat="1" ht="15" customHeight="1">
      <c r="A245" s="108">
        <v>0.70833333333333337</v>
      </c>
      <c r="B245" s="109" t="s">
        <v>31</v>
      </c>
      <c r="C245" s="110">
        <v>0.72916666666666663</v>
      </c>
      <c r="D245" s="30">
        <f t="shared" si="45"/>
        <v>4</v>
      </c>
      <c r="E245" s="30">
        <f t="shared" si="46"/>
        <v>31</v>
      </c>
      <c r="F245" s="31">
        <f t="shared" si="47"/>
        <v>143</v>
      </c>
      <c r="G245" s="30">
        <f t="shared" si="48"/>
        <v>2</v>
      </c>
      <c r="H245" s="31">
        <f t="shared" si="49"/>
        <v>0</v>
      </c>
      <c r="I245" s="32">
        <f t="shared" si="50"/>
        <v>176</v>
      </c>
      <c r="J245" s="33">
        <f t="shared" si="51"/>
        <v>1.1363636363636365</v>
      </c>
      <c r="K245" s="34">
        <f t="shared" si="52"/>
        <v>21</v>
      </c>
      <c r="L245" s="31">
        <f t="shared" si="53"/>
        <v>109</v>
      </c>
      <c r="M245" s="30">
        <f t="shared" si="54"/>
        <v>674</v>
      </c>
      <c r="N245" s="30">
        <f t="shared" si="55"/>
        <v>17</v>
      </c>
      <c r="O245" s="30">
        <f t="shared" si="56"/>
        <v>9</v>
      </c>
      <c r="P245" s="32">
        <f t="shared" si="57"/>
        <v>809</v>
      </c>
      <c r="Q245" s="35">
        <f t="shared" si="58"/>
        <v>3.2138442521631645</v>
      </c>
      <c r="R245" s="34">
        <f t="shared" si="59"/>
        <v>9</v>
      </c>
      <c r="S245" s="31">
        <f t="shared" si="60"/>
        <v>58</v>
      </c>
      <c r="T245" s="30">
        <f t="shared" si="61"/>
        <v>394</v>
      </c>
      <c r="U245" s="30">
        <f t="shared" si="62"/>
        <v>17</v>
      </c>
      <c r="V245" s="30">
        <f t="shared" si="63"/>
        <v>1</v>
      </c>
      <c r="W245" s="32">
        <f t="shared" si="64"/>
        <v>470</v>
      </c>
      <c r="X245" s="36">
        <f t="shared" si="65"/>
        <v>3.8297872340425529</v>
      </c>
    </row>
    <row r="246" spans="1:24" s="80" customFormat="1" ht="15" customHeight="1">
      <c r="A246" s="108">
        <v>0.72916666666666663</v>
      </c>
      <c r="B246" s="109" t="s">
        <v>31</v>
      </c>
      <c r="C246" s="110">
        <v>0.75</v>
      </c>
      <c r="D246" s="30">
        <f t="shared" si="45"/>
        <v>4</v>
      </c>
      <c r="E246" s="30">
        <f t="shared" si="46"/>
        <v>23</v>
      </c>
      <c r="F246" s="31">
        <f t="shared" si="47"/>
        <v>120</v>
      </c>
      <c r="G246" s="30">
        <f t="shared" si="48"/>
        <v>2</v>
      </c>
      <c r="H246" s="31">
        <f t="shared" si="49"/>
        <v>0</v>
      </c>
      <c r="I246" s="32">
        <f t="shared" si="50"/>
        <v>145</v>
      </c>
      <c r="J246" s="33">
        <f t="shared" si="51"/>
        <v>1.3793103448275863</v>
      </c>
      <c r="K246" s="34">
        <f t="shared" si="52"/>
        <v>22</v>
      </c>
      <c r="L246" s="31">
        <f t="shared" si="53"/>
        <v>132</v>
      </c>
      <c r="M246" s="30">
        <f t="shared" si="54"/>
        <v>641</v>
      </c>
      <c r="N246" s="30">
        <f t="shared" si="55"/>
        <v>19</v>
      </c>
      <c r="O246" s="30">
        <f t="shared" si="56"/>
        <v>8</v>
      </c>
      <c r="P246" s="32">
        <f t="shared" si="57"/>
        <v>800</v>
      </c>
      <c r="Q246" s="35">
        <f t="shared" si="58"/>
        <v>3.375</v>
      </c>
      <c r="R246" s="34">
        <f t="shared" si="59"/>
        <v>4</v>
      </c>
      <c r="S246" s="31">
        <f t="shared" si="60"/>
        <v>29</v>
      </c>
      <c r="T246" s="30">
        <f t="shared" si="61"/>
        <v>494</v>
      </c>
      <c r="U246" s="30">
        <f t="shared" si="62"/>
        <v>16</v>
      </c>
      <c r="V246" s="30">
        <f t="shared" si="63"/>
        <v>2</v>
      </c>
      <c r="W246" s="32">
        <f t="shared" si="64"/>
        <v>541</v>
      </c>
      <c r="X246" s="36">
        <f t="shared" si="65"/>
        <v>3.3271719038817005</v>
      </c>
    </row>
    <row r="247" spans="1:24" s="80" customFormat="1" ht="15" customHeight="1">
      <c r="A247" s="102"/>
      <c r="B247" s="103" t="s">
        <v>32</v>
      </c>
      <c r="C247" s="104"/>
      <c r="D247" s="16">
        <f t="shared" si="45"/>
        <v>8</v>
      </c>
      <c r="E247" s="16">
        <f t="shared" si="46"/>
        <v>54</v>
      </c>
      <c r="F247" s="17">
        <f t="shared" si="47"/>
        <v>263</v>
      </c>
      <c r="G247" s="16">
        <f t="shared" si="48"/>
        <v>4</v>
      </c>
      <c r="H247" s="17">
        <f t="shared" si="49"/>
        <v>0</v>
      </c>
      <c r="I247" s="18">
        <f t="shared" si="50"/>
        <v>321</v>
      </c>
      <c r="J247" s="19">
        <f t="shared" si="51"/>
        <v>1.2461059190031152</v>
      </c>
      <c r="K247" s="20">
        <f t="shared" si="52"/>
        <v>43</v>
      </c>
      <c r="L247" s="17">
        <f t="shared" si="53"/>
        <v>241</v>
      </c>
      <c r="M247" s="16">
        <f t="shared" si="54"/>
        <v>1315</v>
      </c>
      <c r="N247" s="16">
        <f t="shared" si="55"/>
        <v>36</v>
      </c>
      <c r="O247" s="16">
        <f t="shared" si="56"/>
        <v>17</v>
      </c>
      <c r="P247" s="18">
        <f t="shared" si="57"/>
        <v>1609</v>
      </c>
      <c r="Q247" s="21">
        <f t="shared" si="58"/>
        <v>3.2939714108141707</v>
      </c>
      <c r="R247" s="20">
        <f t="shared" si="59"/>
        <v>13</v>
      </c>
      <c r="S247" s="17">
        <f t="shared" si="60"/>
        <v>87</v>
      </c>
      <c r="T247" s="16">
        <f t="shared" si="61"/>
        <v>888</v>
      </c>
      <c r="U247" s="16">
        <f t="shared" si="62"/>
        <v>33</v>
      </c>
      <c r="V247" s="16">
        <f t="shared" si="63"/>
        <v>3</v>
      </c>
      <c r="W247" s="18">
        <f t="shared" si="64"/>
        <v>1011</v>
      </c>
      <c r="X247" s="22">
        <f t="shared" si="65"/>
        <v>3.5608308605341246</v>
      </c>
    </row>
    <row r="248" spans="1:24" s="80" customFormat="1" ht="15" customHeight="1">
      <c r="A248" s="108">
        <v>0.75</v>
      </c>
      <c r="B248" s="109" t="s">
        <v>31</v>
      </c>
      <c r="C248" s="110">
        <v>0.77083333333333337</v>
      </c>
      <c r="D248" s="30">
        <f t="shared" si="45"/>
        <v>4</v>
      </c>
      <c r="E248" s="30">
        <f t="shared" si="46"/>
        <v>19</v>
      </c>
      <c r="F248" s="31">
        <f t="shared" si="47"/>
        <v>126</v>
      </c>
      <c r="G248" s="30">
        <f t="shared" si="48"/>
        <v>0</v>
      </c>
      <c r="H248" s="31">
        <f t="shared" si="49"/>
        <v>2</v>
      </c>
      <c r="I248" s="32">
        <f t="shared" si="50"/>
        <v>147</v>
      </c>
      <c r="J248" s="33">
        <f t="shared" si="51"/>
        <v>1.3605442176870748</v>
      </c>
      <c r="K248" s="34">
        <f t="shared" si="52"/>
        <v>14</v>
      </c>
      <c r="L248" s="31">
        <f t="shared" si="53"/>
        <v>79</v>
      </c>
      <c r="M248" s="30">
        <f t="shared" si="54"/>
        <v>614</v>
      </c>
      <c r="N248" s="30">
        <f t="shared" si="55"/>
        <v>19</v>
      </c>
      <c r="O248" s="30">
        <f t="shared" si="56"/>
        <v>3</v>
      </c>
      <c r="P248" s="32">
        <f t="shared" si="57"/>
        <v>715</v>
      </c>
      <c r="Q248" s="35">
        <f t="shared" si="58"/>
        <v>3.0769230769230771</v>
      </c>
      <c r="R248" s="34">
        <f t="shared" si="59"/>
        <v>5</v>
      </c>
      <c r="S248" s="31">
        <f t="shared" si="60"/>
        <v>54</v>
      </c>
      <c r="T248" s="30">
        <f t="shared" si="61"/>
        <v>555</v>
      </c>
      <c r="U248" s="30">
        <f t="shared" si="62"/>
        <v>17</v>
      </c>
      <c r="V248" s="30">
        <f t="shared" si="63"/>
        <v>0</v>
      </c>
      <c r="W248" s="32">
        <f t="shared" si="64"/>
        <v>626</v>
      </c>
      <c r="X248" s="36">
        <f t="shared" si="65"/>
        <v>2.7156549520766773</v>
      </c>
    </row>
    <row r="249" spans="1:24" s="80" customFormat="1" ht="15" customHeight="1">
      <c r="A249" s="120">
        <v>0.77083333333333337</v>
      </c>
      <c r="B249" s="121" t="s">
        <v>31</v>
      </c>
      <c r="C249" s="122">
        <v>0.79166666666666663</v>
      </c>
      <c r="D249" s="58">
        <f t="shared" si="45"/>
        <v>0</v>
      </c>
      <c r="E249" s="58">
        <f t="shared" si="46"/>
        <v>21</v>
      </c>
      <c r="F249" s="59">
        <f t="shared" si="47"/>
        <v>123</v>
      </c>
      <c r="G249" s="58">
        <f t="shared" si="48"/>
        <v>0</v>
      </c>
      <c r="H249" s="59">
        <f t="shared" si="49"/>
        <v>0</v>
      </c>
      <c r="I249" s="60">
        <f t="shared" si="50"/>
        <v>144</v>
      </c>
      <c r="J249" s="61">
        <f t="shared" si="51"/>
        <v>0</v>
      </c>
      <c r="K249" s="62">
        <f t="shared" si="52"/>
        <v>12</v>
      </c>
      <c r="L249" s="59">
        <f t="shared" si="53"/>
        <v>93</v>
      </c>
      <c r="M249" s="58">
        <f t="shared" si="54"/>
        <v>649</v>
      </c>
      <c r="N249" s="58">
        <f t="shared" si="55"/>
        <v>19</v>
      </c>
      <c r="O249" s="58">
        <f t="shared" si="56"/>
        <v>2</v>
      </c>
      <c r="P249" s="60">
        <f t="shared" si="57"/>
        <v>763</v>
      </c>
      <c r="Q249" s="63">
        <f t="shared" si="58"/>
        <v>2.7522935779816518</v>
      </c>
      <c r="R249" s="62">
        <f t="shared" si="59"/>
        <v>5</v>
      </c>
      <c r="S249" s="59">
        <f t="shared" si="60"/>
        <v>45</v>
      </c>
      <c r="T249" s="58">
        <f t="shared" si="61"/>
        <v>545</v>
      </c>
      <c r="U249" s="58">
        <f t="shared" si="62"/>
        <v>13</v>
      </c>
      <c r="V249" s="58">
        <f t="shared" si="63"/>
        <v>6</v>
      </c>
      <c r="W249" s="60">
        <f t="shared" si="64"/>
        <v>609</v>
      </c>
      <c r="X249" s="64">
        <f t="shared" si="65"/>
        <v>3.1198686371100166</v>
      </c>
    </row>
    <row r="250" spans="1:24" s="80" customFormat="1" ht="15" customHeight="1" thickBot="1">
      <c r="A250" s="102"/>
      <c r="B250" s="103" t="s">
        <v>32</v>
      </c>
      <c r="C250" s="104"/>
      <c r="D250" s="16">
        <f t="shared" si="45"/>
        <v>4</v>
      </c>
      <c r="E250" s="16">
        <f t="shared" si="46"/>
        <v>40</v>
      </c>
      <c r="F250" s="17">
        <f t="shared" si="47"/>
        <v>249</v>
      </c>
      <c r="G250" s="16">
        <f t="shared" si="48"/>
        <v>0</v>
      </c>
      <c r="H250" s="17">
        <f t="shared" si="49"/>
        <v>2</v>
      </c>
      <c r="I250" s="18">
        <f t="shared" si="50"/>
        <v>291</v>
      </c>
      <c r="J250" s="19">
        <f t="shared" si="51"/>
        <v>0.6872852233676976</v>
      </c>
      <c r="K250" s="20">
        <f t="shared" si="52"/>
        <v>26</v>
      </c>
      <c r="L250" s="17">
        <f t="shared" si="53"/>
        <v>172</v>
      </c>
      <c r="M250" s="16">
        <f t="shared" si="54"/>
        <v>1263</v>
      </c>
      <c r="N250" s="16">
        <f t="shared" si="55"/>
        <v>38</v>
      </c>
      <c r="O250" s="16">
        <f t="shared" si="56"/>
        <v>5</v>
      </c>
      <c r="P250" s="18">
        <f t="shared" si="57"/>
        <v>1478</v>
      </c>
      <c r="Q250" s="21">
        <f t="shared" si="58"/>
        <v>2.9093369418132613</v>
      </c>
      <c r="R250" s="20">
        <f t="shared" si="59"/>
        <v>10</v>
      </c>
      <c r="S250" s="17">
        <f t="shared" si="60"/>
        <v>99</v>
      </c>
      <c r="T250" s="16">
        <f t="shared" si="61"/>
        <v>1100</v>
      </c>
      <c r="U250" s="16">
        <f t="shared" si="62"/>
        <v>30</v>
      </c>
      <c r="V250" s="16">
        <f t="shared" si="63"/>
        <v>6</v>
      </c>
      <c r="W250" s="18">
        <f t="shared" si="64"/>
        <v>1235</v>
      </c>
      <c r="X250" s="22">
        <f t="shared" si="65"/>
        <v>2.9149797570850202</v>
      </c>
    </row>
    <row r="251" spans="1:24" s="80" customFormat="1" ht="15" customHeight="1" thickTop="1">
      <c r="A251" s="123"/>
      <c r="B251" s="124" t="s">
        <v>21</v>
      </c>
      <c r="C251" s="125"/>
      <c r="D251" s="65">
        <f t="shared" ref="D251:I251" si="66">+D231+D234+SUM(D235:D241)+D244+D247+D250</f>
        <v>57</v>
      </c>
      <c r="E251" s="65">
        <f t="shared" si="66"/>
        <v>498</v>
      </c>
      <c r="F251" s="66">
        <f t="shared" si="66"/>
        <v>2610</v>
      </c>
      <c r="G251" s="65">
        <f t="shared" si="66"/>
        <v>76</v>
      </c>
      <c r="H251" s="66">
        <f t="shared" si="66"/>
        <v>14</v>
      </c>
      <c r="I251" s="67">
        <f t="shared" si="66"/>
        <v>3198</v>
      </c>
      <c r="J251" s="68">
        <f t="shared" si="51"/>
        <v>2.8142589118198873</v>
      </c>
      <c r="K251" s="69">
        <f t="shared" ref="K251:P251" si="67">+K231+K234+SUM(K235:K241)+K244+K247+K250</f>
        <v>460</v>
      </c>
      <c r="L251" s="66">
        <f t="shared" si="67"/>
        <v>2583</v>
      </c>
      <c r="M251" s="65">
        <f t="shared" si="67"/>
        <v>14745</v>
      </c>
      <c r="N251" s="65">
        <f t="shared" si="67"/>
        <v>692</v>
      </c>
      <c r="O251" s="65">
        <f t="shared" si="67"/>
        <v>160</v>
      </c>
      <c r="P251" s="67">
        <f t="shared" si="67"/>
        <v>18180</v>
      </c>
      <c r="Q251" s="70">
        <f t="shared" si="58"/>
        <v>4.6864686468646868</v>
      </c>
      <c r="R251" s="69">
        <f t="shared" ref="R251:W251" si="68">+R231+R234+SUM(R235:R241)+R244+R247+R250</f>
        <v>266</v>
      </c>
      <c r="S251" s="66">
        <f t="shared" si="68"/>
        <v>1392</v>
      </c>
      <c r="T251" s="65">
        <f t="shared" si="68"/>
        <v>10336</v>
      </c>
      <c r="U251" s="65">
        <f t="shared" si="68"/>
        <v>478</v>
      </c>
      <c r="V251" s="65">
        <f t="shared" si="68"/>
        <v>48</v>
      </c>
      <c r="W251" s="67">
        <f t="shared" si="68"/>
        <v>12254</v>
      </c>
      <c r="X251" s="71">
        <f t="shared" si="65"/>
        <v>4.2924759262281702</v>
      </c>
    </row>
    <row r="252" spans="1:24" ht="12.95" customHeight="1"/>
    <row r="253" spans="1:24" ht="12.95" customHeight="1"/>
    <row r="254" spans="1:24" ht="12.95" customHeight="1"/>
    <row r="255" spans="1:24" s="1" customFormat="1" ht="15" customHeight="1">
      <c r="J255" s="73"/>
      <c r="Q255" s="73" t="s">
        <v>0</v>
      </c>
    </row>
    <row r="256" spans="1:24" s="79" customFormat="1" ht="14.1" customHeight="1">
      <c r="A256" s="88" t="s">
        <v>1</v>
      </c>
      <c r="B256" s="75"/>
      <c r="C256" s="89"/>
      <c r="D256" s="74"/>
      <c r="E256" s="75" t="s">
        <v>25</v>
      </c>
      <c r="F256" s="75"/>
      <c r="G256" s="75"/>
      <c r="H256" s="75"/>
      <c r="I256" s="75"/>
      <c r="J256" s="139"/>
      <c r="K256" s="77"/>
      <c r="L256" s="75" t="s">
        <v>35</v>
      </c>
      <c r="M256" s="75"/>
      <c r="N256" s="75"/>
      <c r="O256" s="75"/>
      <c r="P256" s="75"/>
      <c r="Q256" s="78"/>
    </row>
    <row r="257" spans="1:17" s="80" customFormat="1" ht="15" customHeight="1">
      <c r="A257" s="90"/>
      <c r="B257" s="91"/>
      <c r="C257" s="92" t="s">
        <v>2</v>
      </c>
      <c r="D257" s="148" t="s">
        <v>3</v>
      </c>
      <c r="E257" s="146" t="s">
        <v>4</v>
      </c>
      <c r="F257" s="148" t="s">
        <v>5</v>
      </c>
      <c r="G257" s="146" t="s">
        <v>6</v>
      </c>
      <c r="H257" s="148" t="s">
        <v>7</v>
      </c>
      <c r="I257" s="144" t="s">
        <v>8</v>
      </c>
      <c r="J257" s="142" t="s">
        <v>9</v>
      </c>
      <c r="K257" s="150" t="s">
        <v>3</v>
      </c>
      <c r="L257" s="146" t="s">
        <v>4</v>
      </c>
      <c r="M257" s="148" t="s">
        <v>5</v>
      </c>
      <c r="N257" s="146" t="s">
        <v>6</v>
      </c>
      <c r="O257" s="148" t="s">
        <v>7</v>
      </c>
      <c r="P257" s="144" t="s">
        <v>8</v>
      </c>
      <c r="Q257" s="144" t="s">
        <v>9</v>
      </c>
    </row>
    <row r="258" spans="1:17" s="80" customFormat="1" ht="15" customHeight="1">
      <c r="A258" s="93" t="s">
        <v>10</v>
      </c>
      <c r="B258" s="94"/>
      <c r="C258" s="95"/>
      <c r="D258" s="149"/>
      <c r="E258" s="147"/>
      <c r="F258" s="149"/>
      <c r="G258" s="147"/>
      <c r="H258" s="149"/>
      <c r="I258" s="145"/>
      <c r="J258" s="143"/>
      <c r="K258" s="151"/>
      <c r="L258" s="147"/>
      <c r="M258" s="149"/>
      <c r="N258" s="147"/>
      <c r="O258" s="149"/>
      <c r="P258" s="145"/>
      <c r="Q258" s="145"/>
    </row>
    <row r="259" spans="1:17" s="80" customFormat="1" ht="15" customHeight="1">
      <c r="A259" s="96">
        <v>0.29166666666666669</v>
      </c>
      <c r="B259" s="97" t="s">
        <v>31</v>
      </c>
      <c r="C259" s="98">
        <v>0.3125</v>
      </c>
      <c r="D259" s="2">
        <f t="shared" ref="D259:D280" si="69">+D139+K139+R139+D169</f>
        <v>20</v>
      </c>
      <c r="E259" s="2">
        <f t="shared" ref="E259:E280" si="70">+E139+L139+S139+E169</f>
        <v>110</v>
      </c>
      <c r="F259" s="3">
        <f t="shared" ref="F259:F280" si="71">+F139+M139+T139+F169</f>
        <v>696</v>
      </c>
      <c r="G259" s="2">
        <f t="shared" ref="G259:G280" si="72">+G139+N139+U139+G169</f>
        <v>34</v>
      </c>
      <c r="H259" s="3">
        <f t="shared" ref="H259:H280" si="73">+H139+O139+V139+H169</f>
        <v>1</v>
      </c>
      <c r="I259" s="4">
        <f t="shared" ref="I259:I280" si="74">SUM(E259:H259)</f>
        <v>841</v>
      </c>
      <c r="J259" s="5">
        <f t="shared" ref="J259:J281" si="75">IF(I259=0,0,((G259+H259)/I259*100))</f>
        <v>4.1617122473246138</v>
      </c>
      <c r="K259" s="6">
        <f t="shared" ref="K259:K280" si="76">+D199+K199</f>
        <v>0</v>
      </c>
      <c r="L259" s="2">
        <f t="shared" ref="L259:L280" si="77">+E199+L199</f>
        <v>0</v>
      </c>
      <c r="M259" s="3">
        <f t="shared" ref="M259:M280" si="78">+F199+M199</f>
        <v>2</v>
      </c>
      <c r="N259" s="2">
        <f t="shared" ref="N259:N280" si="79">+G199+N199</f>
        <v>0</v>
      </c>
      <c r="O259" s="3">
        <f t="shared" ref="O259:O280" si="80">+H199+O199</f>
        <v>9</v>
      </c>
      <c r="P259" s="4">
        <f t="shared" ref="P259:P280" si="81">SUM(L259:O259)</f>
        <v>11</v>
      </c>
      <c r="Q259" s="8">
        <f t="shared" ref="Q259:Q281" si="82">IF(P259=0,0,((N259+O259)/P259*100))</f>
        <v>81.818181818181827</v>
      </c>
    </row>
    <row r="260" spans="1:17" s="80" customFormat="1" ht="15" customHeight="1">
      <c r="A260" s="99">
        <v>0.3125</v>
      </c>
      <c r="B260" s="100" t="s">
        <v>31</v>
      </c>
      <c r="C260" s="101">
        <v>0.33333333333333331</v>
      </c>
      <c r="D260" s="9">
        <f t="shared" si="69"/>
        <v>10</v>
      </c>
      <c r="E260" s="9">
        <f t="shared" si="70"/>
        <v>90</v>
      </c>
      <c r="F260" s="10">
        <f t="shared" si="71"/>
        <v>844</v>
      </c>
      <c r="G260" s="9">
        <f t="shared" si="72"/>
        <v>26</v>
      </c>
      <c r="H260" s="10">
        <f t="shared" si="73"/>
        <v>12</v>
      </c>
      <c r="I260" s="11">
        <f t="shared" si="74"/>
        <v>972</v>
      </c>
      <c r="J260" s="12">
        <f t="shared" si="75"/>
        <v>3.9094650205761319</v>
      </c>
      <c r="K260" s="13">
        <f t="shared" si="76"/>
        <v>0</v>
      </c>
      <c r="L260" s="9">
        <f t="shared" si="77"/>
        <v>0</v>
      </c>
      <c r="M260" s="10">
        <f t="shared" si="78"/>
        <v>0</v>
      </c>
      <c r="N260" s="9">
        <f t="shared" si="79"/>
        <v>0</v>
      </c>
      <c r="O260" s="10">
        <f t="shared" si="80"/>
        <v>6</v>
      </c>
      <c r="P260" s="11">
        <f t="shared" si="81"/>
        <v>6</v>
      </c>
      <c r="Q260" s="15">
        <f t="shared" si="82"/>
        <v>100</v>
      </c>
    </row>
    <row r="261" spans="1:17" s="80" customFormat="1" ht="15" customHeight="1">
      <c r="A261" s="102"/>
      <c r="B261" s="103" t="s">
        <v>32</v>
      </c>
      <c r="C261" s="104"/>
      <c r="D261" s="16">
        <f t="shared" si="69"/>
        <v>30</v>
      </c>
      <c r="E261" s="16">
        <f t="shared" si="70"/>
        <v>200</v>
      </c>
      <c r="F261" s="17">
        <f t="shared" si="71"/>
        <v>1540</v>
      </c>
      <c r="G261" s="16">
        <f t="shared" si="72"/>
        <v>60</v>
      </c>
      <c r="H261" s="17">
        <f t="shared" si="73"/>
        <v>13</v>
      </c>
      <c r="I261" s="18">
        <f t="shared" si="74"/>
        <v>1813</v>
      </c>
      <c r="J261" s="19">
        <f t="shared" si="75"/>
        <v>4.0264754550468833</v>
      </c>
      <c r="K261" s="20">
        <f t="shared" si="76"/>
        <v>0</v>
      </c>
      <c r="L261" s="16">
        <f t="shared" si="77"/>
        <v>0</v>
      </c>
      <c r="M261" s="17">
        <f t="shared" si="78"/>
        <v>2</v>
      </c>
      <c r="N261" s="16">
        <f t="shared" si="79"/>
        <v>0</v>
      </c>
      <c r="O261" s="17">
        <f t="shared" si="80"/>
        <v>15</v>
      </c>
      <c r="P261" s="18">
        <f t="shared" si="81"/>
        <v>17</v>
      </c>
      <c r="Q261" s="22">
        <f t="shared" si="82"/>
        <v>88.235294117647058</v>
      </c>
    </row>
    <row r="262" spans="1:17" s="80" customFormat="1" ht="15" customHeight="1">
      <c r="A262" s="105">
        <v>0.33333333333333331</v>
      </c>
      <c r="B262" s="106" t="s">
        <v>31</v>
      </c>
      <c r="C262" s="107">
        <v>0.35416666666666669</v>
      </c>
      <c r="D262" s="23">
        <f t="shared" si="69"/>
        <v>15</v>
      </c>
      <c r="E262" s="23">
        <f t="shared" si="70"/>
        <v>88</v>
      </c>
      <c r="F262" s="24">
        <f t="shared" si="71"/>
        <v>685</v>
      </c>
      <c r="G262" s="23">
        <f t="shared" si="72"/>
        <v>18</v>
      </c>
      <c r="H262" s="24">
        <f t="shared" si="73"/>
        <v>8</v>
      </c>
      <c r="I262" s="25">
        <f t="shared" si="74"/>
        <v>799</v>
      </c>
      <c r="J262" s="26">
        <f t="shared" si="75"/>
        <v>3.2540675844806008</v>
      </c>
      <c r="K262" s="27">
        <f t="shared" si="76"/>
        <v>0</v>
      </c>
      <c r="L262" s="23">
        <f t="shared" si="77"/>
        <v>0</v>
      </c>
      <c r="M262" s="24">
        <f t="shared" si="78"/>
        <v>0</v>
      </c>
      <c r="N262" s="23">
        <f t="shared" si="79"/>
        <v>0</v>
      </c>
      <c r="O262" s="24">
        <f t="shared" si="80"/>
        <v>5</v>
      </c>
      <c r="P262" s="25">
        <f t="shared" si="81"/>
        <v>5</v>
      </c>
      <c r="Q262" s="29">
        <f t="shared" si="82"/>
        <v>100</v>
      </c>
    </row>
    <row r="263" spans="1:17" s="80" customFormat="1" ht="15" customHeight="1">
      <c r="A263" s="108">
        <v>0.35416666666666669</v>
      </c>
      <c r="B263" s="109" t="s">
        <v>31</v>
      </c>
      <c r="C263" s="110">
        <v>0.375</v>
      </c>
      <c r="D263" s="30">
        <f t="shared" si="69"/>
        <v>14</v>
      </c>
      <c r="E263" s="30">
        <f t="shared" si="70"/>
        <v>99</v>
      </c>
      <c r="F263" s="31">
        <f t="shared" si="71"/>
        <v>587</v>
      </c>
      <c r="G263" s="30">
        <f t="shared" si="72"/>
        <v>21</v>
      </c>
      <c r="H263" s="31">
        <f t="shared" si="73"/>
        <v>7</v>
      </c>
      <c r="I263" s="32">
        <f t="shared" si="74"/>
        <v>714</v>
      </c>
      <c r="J263" s="33">
        <f t="shared" si="75"/>
        <v>3.9215686274509802</v>
      </c>
      <c r="K263" s="34">
        <f t="shared" si="76"/>
        <v>0</v>
      </c>
      <c r="L263" s="30">
        <f t="shared" si="77"/>
        <v>1</v>
      </c>
      <c r="M263" s="31">
        <f t="shared" si="78"/>
        <v>2</v>
      </c>
      <c r="N263" s="30">
        <f t="shared" si="79"/>
        <v>0</v>
      </c>
      <c r="O263" s="31">
        <f t="shared" si="80"/>
        <v>2</v>
      </c>
      <c r="P263" s="32">
        <f t="shared" si="81"/>
        <v>5</v>
      </c>
      <c r="Q263" s="36">
        <f t="shared" si="82"/>
        <v>40</v>
      </c>
    </row>
    <row r="264" spans="1:17" s="80" customFormat="1" ht="15" customHeight="1">
      <c r="A264" s="102"/>
      <c r="B264" s="103" t="s">
        <v>32</v>
      </c>
      <c r="C264" s="104"/>
      <c r="D264" s="16">
        <f t="shared" si="69"/>
        <v>29</v>
      </c>
      <c r="E264" s="16">
        <f t="shared" si="70"/>
        <v>187</v>
      </c>
      <c r="F264" s="17">
        <f t="shared" si="71"/>
        <v>1272</v>
      </c>
      <c r="G264" s="16">
        <f t="shared" si="72"/>
        <v>39</v>
      </c>
      <c r="H264" s="17">
        <f t="shared" si="73"/>
        <v>15</v>
      </c>
      <c r="I264" s="18">
        <f t="shared" si="74"/>
        <v>1513</v>
      </c>
      <c r="J264" s="19">
        <f t="shared" si="75"/>
        <v>3.56906807666887</v>
      </c>
      <c r="K264" s="20">
        <f t="shared" si="76"/>
        <v>0</v>
      </c>
      <c r="L264" s="16">
        <f t="shared" si="77"/>
        <v>1</v>
      </c>
      <c r="M264" s="17">
        <f t="shared" si="78"/>
        <v>2</v>
      </c>
      <c r="N264" s="16">
        <f t="shared" si="79"/>
        <v>0</v>
      </c>
      <c r="O264" s="17">
        <f t="shared" si="80"/>
        <v>7</v>
      </c>
      <c r="P264" s="18">
        <f t="shared" si="81"/>
        <v>10</v>
      </c>
      <c r="Q264" s="22">
        <f t="shared" si="82"/>
        <v>70</v>
      </c>
    </row>
    <row r="265" spans="1:17" s="80" customFormat="1" ht="15" customHeight="1">
      <c r="A265" s="111">
        <v>0.375</v>
      </c>
      <c r="B265" s="112" t="s">
        <v>31</v>
      </c>
      <c r="C265" s="113">
        <v>0.41666666666666669</v>
      </c>
      <c r="D265" s="37">
        <f t="shared" si="69"/>
        <v>19</v>
      </c>
      <c r="E265" s="37">
        <f t="shared" si="70"/>
        <v>238</v>
      </c>
      <c r="F265" s="38">
        <f t="shared" si="71"/>
        <v>1163</v>
      </c>
      <c r="G265" s="37">
        <f t="shared" si="72"/>
        <v>73</v>
      </c>
      <c r="H265" s="38">
        <f t="shared" si="73"/>
        <v>10</v>
      </c>
      <c r="I265" s="39">
        <f t="shared" si="74"/>
        <v>1484</v>
      </c>
      <c r="J265" s="40">
        <f t="shared" si="75"/>
        <v>5.5929919137466308</v>
      </c>
      <c r="K265" s="41">
        <f t="shared" si="76"/>
        <v>0</v>
      </c>
      <c r="L265" s="37">
        <f t="shared" si="77"/>
        <v>0</v>
      </c>
      <c r="M265" s="38">
        <f t="shared" si="78"/>
        <v>5</v>
      </c>
      <c r="N265" s="37">
        <f t="shared" si="79"/>
        <v>0</v>
      </c>
      <c r="O265" s="38">
        <f t="shared" si="80"/>
        <v>3</v>
      </c>
      <c r="P265" s="39">
        <f t="shared" si="81"/>
        <v>8</v>
      </c>
      <c r="Q265" s="43">
        <f t="shared" si="82"/>
        <v>37.5</v>
      </c>
    </row>
    <row r="266" spans="1:17" s="80" customFormat="1" ht="15" customHeight="1">
      <c r="A266" s="114">
        <v>0.41666666666666669</v>
      </c>
      <c r="B266" s="115" t="s">
        <v>31</v>
      </c>
      <c r="C266" s="116">
        <v>0.45833333333333331</v>
      </c>
      <c r="D266" s="44">
        <f t="shared" si="69"/>
        <v>22</v>
      </c>
      <c r="E266" s="44">
        <f t="shared" si="70"/>
        <v>258</v>
      </c>
      <c r="F266" s="45">
        <f t="shared" si="71"/>
        <v>1245</v>
      </c>
      <c r="G266" s="44">
        <f t="shared" si="72"/>
        <v>82</v>
      </c>
      <c r="H266" s="45">
        <f t="shared" si="73"/>
        <v>9</v>
      </c>
      <c r="I266" s="46">
        <f t="shared" si="74"/>
        <v>1594</v>
      </c>
      <c r="J266" s="47">
        <f t="shared" si="75"/>
        <v>5.7089084065244666</v>
      </c>
      <c r="K266" s="48">
        <f t="shared" si="76"/>
        <v>0</v>
      </c>
      <c r="L266" s="44">
        <f t="shared" si="77"/>
        <v>0</v>
      </c>
      <c r="M266" s="45">
        <f t="shared" si="78"/>
        <v>2</v>
      </c>
      <c r="N266" s="44">
        <f t="shared" si="79"/>
        <v>0</v>
      </c>
      <c r="O266" s="45">
        <f t="shared" si="80"/>
        <v>3</v>
      </c>
      <c r="P266" s="46">
        <f t="shared" si="81"/>
        <v>5</v>
      </c>
      <c r="Q266" s="50">
        <f t="shared" si="82"/>
        <v>60</v>
      </c>
    </row>
    <row r="267" spans="1:17" s="80" customFormat="1" ht="15" customHeight="1">
      <c r="A267" s="114">
        <v>0.45833333333333331</v>
      </c>
      <c r="B267" s="115" t="s">
        <v>31</v>
      </c>
      <c r="C267" s="116">
        <v>0.5</v>
      </c>
      <c r="D267" s="44">
        <f t="shared" si="69"/>
        <v>18</v>
      </c>
      <c r="E267" s="44">
        <f t="shared" si="70"/>
        <v>286</v>
      </c>
      <c r="F267" s="45">
        <f t="shared" si="71"/>
        <v>1538</v>
      </c>
      <c r="G267" s="44">
        <f t="shared" si="72"/>
        <v>105</v>
      </c>
      <c r="H267" s="45">
        <f t="shared" si="73"/>
        <v>18</v>
      </c>
      <c r="I267" s="46">
        <f t="shared" si="74"/>
        <v>1947</v>
      </c>
      <c r="J267" s="47">
        <f t="shared" si="75"/>
        <v>6.3174114021571652</v>
      </c>
      <c r="K267" s="48">
        <f t="shared" si="76"/>
        <v>0</v>
      </c>
      <c r="L267" s="44">
        <f t="shared" si="77"/>
        <v>0</v>
      </c>
      <c r="M267" s="45">
        <f t="shared" si="78"/>
        <v>9</v>
      </c>
      <c r="N267" s="44">
        <f t="shared" si="79"/>
        <v>1</v>
      </c>
      <c r="O267" s="45">
        <f t="shared" si="80"/>
        <v>2</v>
      </c>
      <c r="P267" s="46">
        <f t="shared" si="81"/>
        <v>12</v>
      </c>
      <c r="Q267" s="50">
        <f t="shared" si="82"/>
        <v>25</v>
      </c>
    </row>
    <row r="268" spans="1:17" s="80" customFormat="1" ht="15" customHeight="1">
      <c r="A268" s="114">
        <v>0.5</v>
      </c>
      <c r="B268" s="115" t="s">
        <v>31</v>
      </c>
      <c r="C268" s="116">
        <v>0.54166666666666663</v>
      </c>
      <c r="D268" s="44">
        <f t="shared" si="69"/>
        <v>25</v>
      </c>
      <c r="E268" s="44">
        <f t="shared" si="70"/>
        <v>211</v>
      </c>
      <c r="F268" s="45">
        <f t="shared" si="71"/>
        <v>1503</v>
      </c>
      <c r="G268" s="44">
        <f t="shared" si="72"/>
        <v>42</v>
      </c>
      <c r="H268" s="45">
        <f t="shared" si="73"/>
        <v>11</v>
      </c>
      <c r="I268" s="46">
        <f t="shared" si="74"/>
        <v>1767</v>
      </c>
      <c r="J268" s="47">
        <f t="shared" si="75"/>
        <v>2.9994340690435766</v>
      </c>
      <c r="K268" s="48">
        <f t="shared" si="76"/>
        <v>0</v>
      </c>
      <c r="L268" s="44">
        <f t="shared" si="77"/>
        <v>0</v>
      </c>
      <c r="M268" s="45">
        <f t="shared" si="78"/>
        <v>0</v>
      </c>
      <c r="N268" s="44">
        <f t="shared" si="79"/>
        <v>0</v>
      </c>
      <c r="O268" s="45">
        <f t="shared" si="80"/>
        <v>2</v>
      </c>
      <c r="P268" s="46">
        <f t="shared" si="81"/>
        <v>2</v>
      </c>
      <c r="Q268" s="50">
        <f t="shared" si="82"/>
        <v>100</v>
      </c>
    </row>
    <row r="269" spans="1:17" s="80" customFormat="1" ht="15" customHeight="1">
      <c r="A269" s="114">
        <v>0.54166666666666663</v>
      </c>
      <c r="B269" s="115" t="s">
        <v>31</v>
      </c>
      <c r="C269" s="116">
        <v>0.58333333333333337</v>
      </c>
      <c r="D269" s="44">
        <f t="shared" si="69"/>
        <v>25</v>
      </c>
      <c r="E269" s="44">
        <f t="shared" si="70"/>
        <v>235</v>
      </c>
      <c r="F269" s="45">
        <f t="shared" si="71"/>
        <v>1556</v>
      </c>
      <c r="G269" s="44">
        <f t="shared" si="72"/>
        <v>55</v>
      </c>
      <c r="H269" s="45">
        <f t="shared" si="73"/>
        <v>13</v>
      </c>
      <c r="I269" s="46">
        <f t="shared" si="74"/>
        <v>1859</v>
      </c>
      <c r="J269" s="47">
        <f t="shared" si="75"/>
        <v>3.6578805809575039</v>
      </c>
      <c r="K269" s="48">
        <f t="shared" si="76"/>
        <v>0</v>
      </c>
      <c r="L269" s="44">
        <f t="shared" si="77"/>
        <v>0</v>
      </c>
      <c r="M269" s="45">
        <f t="shared" si="78"/>
        <v>0</v>
      </c>
      <c r="N269" s="44">
        <f t="shared" si="79"/>
        <v>0</v>
      </c>
      <c r="O269" s="45">
        <f t="shared" si="80"/>
        <v>2</v>
      </c>
      <c r="P269" s="46">
        <f t="shared" si="81"/>
        <v>2</v>
      </c>
      <c r="Q269" s="50">
        <f t="shared" si="82"/>
        <v>100</v>
      </c>
    </row>
    <row r="270" spans="1:17" s="80" customFormat="1" ht="15" customHeight="1">
      <c r="A270" s="114">
        <v>0.58333333333333337</v>
      </c>
      <c r="B270" s="115" t="s">
        <v>31</v>
      </c>
      <c r="C270" s="116">
        <v>0.625</v>
      </c>
      <c r="D270" s="44">
        <f t="shared" si="69"/>
        <v>29</v>
      </c>
      <c r="E270" s="44">
        <f t="shared" si="70"/>
        <v>248</v>
      </c>
      <c r="F270" s="45">
        <f t="shared" si="71"/>
        <v>1546</v>
      </c>
      <c r="G270" s="44">
        <f t="shared" si="72"/>
        <v>61</v>
      </c>
      <c r="H270" s="45">
        <f t="shared" si="73"/>
        <v>23</v>
      </c>
      <c r="I270" s="46">
        <f t="shared" si="74"/>
        <v>1878</v>
      </c>
      <c r="J270" s="47">
        <f t="shared" si="75"/>
        <v>4.4728434504792327</v>
      </c>
      <c r="K270" s="48">
        <f t="shared" si="76"/>
        <v>0</v>
      </c>
      <c r="L270" s="44">
        <f t="shared" si="77"/>
        <v>1</v>
      </c>
      <c r="M270" s="45">
        <f t="shared" si="78"/>
        <v>1</v>
      </c>
      <c r="N270" s="44">
        <f t="shared" si="79"/>
        <v>0</v>
      </c>
      <c r="O270" s="45">
        <f t="shared" si="80"/>
        <v>2</v>
      </c>
      <c r="P270" s="46">
        <f t="shared" si="81"/>
        <v>4</v>
      </c>
      <c r="Q270" s="50">
        <f t="shared" si="82"/>
        <v>50</v>
      </c>
    </row>
    <row r="271" spans="1:17" s="80" customFormat="1" ht="15" customHeight="1">
      <c r="A271" s="117">
        <v>0.625</v>
      </c>
      <c r="B271" s="118" t="s">
        <v>31</v>
      </c>
      <c r="C271" s="119">
        <v>0.66666666666666663</v>
      </c>
      <c r="D271" s="51">
        <f t="shared" si="69"/>
        <v>33</v>
      </c>
      <c r="E271" s="51">
        <f t="shared" si="70"/>
        <v>278</v>
      </c>
      <c r="F271" s="52">
        <f t="shared" si="71"/>
        <v>1609</v>
      </c>
      <c r="G271" s="51">
        <f t="shared" si="72"/>
        <v>64</v>
      </c>
      <c r="H271" s="52">
        <f t="shared" si="73"/>
        <v>24</v>
      </c>
      <c r="I271" s="53">
        <f t="shared" si="74"/>
        <v>1975</v>
      </c>
      <c r="J271" s="54">
        <f t="shared" si="75"/>
        <v>4.4556962025316453</v>
      </c>
      <c r="K271" s="55">
        <f t="shared" si="76"/>
        <v>1</v>
      </c>
      <c r="L271" s="51">
        <f t="shared" si="77"/>
        <v>0</v>
      </c>
      <c r="M271" s="52">
        <f t="shared" si="78"/>
        <v>2</v>
      </c>
      <c r="N271" s="51">
        <f t="shared" si="79"/>
        <v>1</v>
      </c>
      <c r="O271" s="52">
        <f t="shared" si="80"/>
        <v>2</v>
      </c>
      <c r="P271" s="53">
        <f t="shared" si="81"/>
        <v>5</v>
      </c>
      <c r="Q271" s="57">
        <f t="shared" si="82"/>
        <v>60</v>
      </c>
    </row>
    <row r="272" spans="1:17" s="80" customFormat="1" ht="15" customHeight="1">
      <c r="A272" s="96">
        <v>0.66666666666666663</v>
      </c>
      <c r="B272" s="97" t="s">
        <v>31</v>
      </c>
      <c r="C272" s="98">
        <v>0.6875</v>
      </c>
      <c r="D272" s="2">
        <f t="shared" si="69"/>
        <v>14</v>
      </c>
      <c r="E272" s="2">
        <f t="shared" si="70"/>
        <v>105</v>
      </c>
      <c r="F272" s="3">
        <f t="shared" si="71"/>
        <v>765</v>
      </c>
      <c r="G272" s="2">
        <f t="shared" si="72"/>
        <v>27</v>
      </c>
      <c r="H272" s="3">
        <f t="shared" si="73"/>
        <v>8</v>
      </c>
      <c r="I272" s="4">
        <f t="shared" si="74"/>
        <v>905</v>
      </c>
      <c r="J272" s="5">
        <f t="shared" si="75"/>
        <v>3.867403314917127</v>
      </c>
      <c r="K272" s="6">
        <f t="shared" si="76"/>
        <v>0</v>
      </c>
      <c r="L272" s="2">
        <f t="shared" si="77"/>
        <v>0</v>
      </c>
      <c r="M272" s="3">
        <f t="shared" si="78"/>
        <v>0</v>
      </c>
      <c r="N272" s="2">
        <f t="shared" si="79"/>
        <v>0</v>
      </c>
      <c r="O272" s="3">
        <f t="shared" si="80"/>
        <v>1</v>
      </c>
      <c r="P272" s="4">
        <f t="shared" si="81"/>
        <v>1</v>
      </c>
      <c r="Q272" s="8">
        <f t="shared" si="82"/>
        <v>100</v>
      </c>
    </row>
    <row r="273" spans="1:24" s="80" customFormat="1" ht="15" customHeight="1">
      <c r="A273" s="120">
        <v>0.6875</v>
      </c>
      <c r="B273" s="121" t="s">
        <v>31</v>
      </c>
      <c r="C273" s="122">
        <v>0.70833333333333337</v>
      </c>
      <c r="D273" s="58">
        <f t="shared" si="69"/>
        <v>16</v>
      </c>
      <c r="E273" s="58">
        <f t="shared" si="70"/>
        <v>110</v>
      </c>
      <c r="F273" s="59">
        <f t="shared" si="71"/>
        <v>802</v>
      </c>
      <c r="G273" s="58">
        <f t="shared" si="72"/>
        <v>22</v>
      </c>
      <c r="H273" s="59">
        <f t="shared" si="73"/>
        <v>11</v>
      </c>
      <c r="I273" s="60">
        <f t="shared" si="74"/>
        <v>945</v>
      </c>
      <c r="J273" s="61">
        <f t="shared" si="75"/>
        <v>3.4920634920634921</v>
      </c>
      <c r="K273" s="62">
        <f t="shared" si="76"/>
        <v>0</v>
      </c>
      <c r="L273" s="58">
        <f t="shared" si="77"/>
        <v>0</v>
      </c>
      <c r="M273" s="59">
        <f t="shared" si="78"/>
        <v>1</v>
      </c>
      <c r="N273" s="58">
        <f t="shared" si="79"/>
        <v>0</v>
      </c>
      <c r="O273" s="59">
        <f t="shared" si="80"/>
        <v>0</v>
      </c>
      <c r="P273" s="60">
        <f t="shared" si="81"/>
        <v>1</v>
      </c>
      <c r="Q273" s="64">
        <f t="shared" si="82"/>
        <v>0</v>
      </c>
    </row>
    <row r="274" spans="1:24" s="80" customFormat="1" ht="15" customHeight="1">
      <c r="A274" s="102"/>
      <c r="B274" s="103" t="s">
        <v>32</v>
      </c>
      <c r="C274" s="104"/>
      <c r="D274" s="16">
        <f t="shared" si="69"/>
        <v>30</v>
      </c>
      <c r="E274" s="16">
        <f t="shared" si="70"/>
        <v>215</v>
      </c>
      <c r="F274" s="17">
        <f t="shared" si="71"/>
        <v>1567</v>
      </c>
      <c r="G274" s="16">
        <f t="shared" si="72"/>
        <v>49</v>
      </c>
      <c r="H274" s="17">
        <f t="shared" si="73"/>
        <v>19</v>
      </c>
      <c r="I274" s="18">
        <f t="shared" si="74"/>
        <v>1850</v>
      </c>
      <c r="J274" s="19">
        <f t="shared" si="75"/>
        <v>3.6756756756756754</v>
      </c>
      <c r="K274" s="20">
        <f t="shared" si="76"/>
        <v>0</v>
      </c>
      <c r="L274" s="16">
        <f t="shared" si="77"/>
        <v>0</v>
      </c>
      <c r="M274" s="17">
        <f t="shared" si="78"/>
        <v>1</v>
      </c>
      <c r="N274" s="16">
        <f t="shared" si="79"/>
        <v>0</v>
      </c>
      <c r="O274" s="17">
        <f t="shared" si="80"/>
        <v>1</v>
      </c>
      <c r="P274" s="18">
        <f t="shared" si="81"/>
        <v>2</v>
      </c>
      <c r="Q274" s="22">
        <f t="shared" si="82"/>
        <v>50</v>
      </c>
    </row>
    <row r="275" spans="1:24" s="80" customFormat="1" ht="15" customHeight="1">
      <c r="A275" s="108">
        <v>0.70833333333333337</v>
      </c>
      <c r="B275" s="109" t="s">
        <v>31</v>
      </c>
      <c r="C275" s="110">
        <v>0.72916666666666663</v>
      </c>
      <c r="D275" s="30">
        <f t="shared" si="69"/>
        <v>31</v>
      </c>
      <c r="E275" s="30">
        <f t="shared" si="70"/>
        <v>121</v>
      </c>
      <c r="F275" s="31">
        <f t="shared" si="71"/>
        <v>747</v>
      </c>
      <c r="G275" s="30">
        <f t="shared" si="72"/>
        <v>27</v>
      </c>
      <c r="H275" s="31">
        <f t="shared" si="73"/>
        <v>11</v>
      </c>
      <c r="I275" s="32">
        <f t="shared" si="74"/>
        <v>906</v>
      </c>
      <c r="J275" s="33">
        <f t="shared" si="75"/>
        <v>4.1942604856512142</v>
      </c>
      <c r="K275" s="34">
        <f t="shared" si="76"/>
        <v>0</v>
      </c>
      <c r="L275" s="30">
        <f t="shared" si="77"/>
        <v>0</v>
      </c>
      <c r="M275" s="31">
        <f t="shared" si="78"/>
        <v>0</v>
      </c>
      <c r="N275" s="30">
        <f t="shared" si="79"/>
        <v>0</v>
      </c>
      <c r="O275" s="31">
        <f t="shared" si="80"/>
        <v>2</v>
      </c>
      <c r="P275" s="32">
        <f t="shared" si="81"/>
        <v>2</v>
      </c>
      <c r="Q275" s="36">
        <f t="shared" si="82"/>
        <v>100</v>
      </c>
    </row>
    <row r="276" spans="1:24" s="80" customFormat="1" ht="15" customHeight="1">
      <c r="A276" s="108">
        <v>0.72916666666666663</v>
      </c>
      <c r="B276" s="109" t="s">
        <v>31</v>
      </c>
      <c r="C276" s="110">
        <v>0.75</v>
      </c>
      <c r="D276" s="30">
        <f t="shared" si="69"/>
        <v>35</v>
      </c>
      <c r="E276" s="30">
        <f t="shared" si="70"/>
        <v>88</v>
      </c>
      <c r="F276" s="31">
        <f t="shared" si="71"/>
        <v>899</v>
      </c>
      <c r="G276" s="30">
        <f t="shared" si="72"/>
        <v>14</v>
      </c>
      <c r="H276" s="31">
        <f t="shared" si="73"/>
        <v>7</v>
      </c>
      <c r="I276" s="32">
        <f t="shared" si="74"/>
        <v>1008</v>
      </c>
      <c r="J276" s="33">
        <f t="shared" si="75"/>
        <v>2.083333333333333</v>
      </c>
      <c r="K276" s="34">
        <f t="shared" si="76"/>
        <v>0</v>
      </c>
      <c r="L276" s="30">
        <f t="shared" si="77"/>
        <v>0</v>
      </c>
      <c r="M276" s="31">
        <f t="shared" si="78"/>
        <v>1</v>
      </c>
      <c r="N276" s="30">
        <f t="shared" si="79"/>
        <v>0</v>
      </c>
      <c r="O276" s="31">
        <f t="shared" si="80"/>
        <v>1</v>
      </c>
      <c r="P276" s="32">
        <f t="shared" si="81"/>
        <v>2</v>
      </c>
      <c r="Q276" s="36">
        <f t="shared" si="82"/>
        <v>50</v>
      </c>
    </row>
    <row r="277" spans="1:24" s="80" customFormat="1" ht="15" customHeight="1">
      <c r="A277" s="102"/>
      <c r="B277" s="103" t="s">
        <v>32</v>
      </c>
      <c r="C277" s="104"/>
      <c r="D277" s="16">
        <f t="shared" si="69"/>
        <v>66</v>
      </c>
      <c r="E277" s="16">
        <f t="shared" si="70"/>
        <v>209</v>
      </c>
      <c r="F277" s="17">
        <f t="shared" si="71"/>
        <v>1646</v>
      </c>
      <c r="G277" s="16">
        <f t="shared" si="72"/>
        <v>41</v>
      </c>
      <c r="H277" s="17">
        <f t="shared" si="73"/>
        <v>18</v>
      </c>
      <c r="I277" s="18">
        <f t="shared" si="74"/>
        <v>1914</v>
      </c>
      <c r="J277" s="19">
        <f t="shared" si="75"/>
        <v>3.0825496342737719</v>
      </c>
      <c r="K277" s="20">
        <f t="shared" si="76"/>
        <v>0</v>
      </c>
      <c r="L277" s="16">
        <f t="shared" si="77"/>
        <v>0</v>
      </c>
      <c r="M277" s="17">
        <f t="shared" si="78"/>
        <v>1</v>
      </c>
      <c r="N277" s="16">
        <f t="shared" si="79"/>
        <v>0</v>
      </c>
      <c r="O277" s="17">
        <f t="shared" si="80"/>
        <v>3</v>
      </c>
      <c r="P277" s="18">
        <f t="shared" si="81"/>
        <v>4</v>
      </c>
      <c r="Q277" s="22">
        <f t="shared" si="82"/>
        <v>75</v>
      </c>
    </row>
    <row r="278" spans="1:24" s="80" customFormat="1" ht="15" customHeight="1">
      <c r="A278" s="108">
        <v>0.75</v>
      </c>
      <c r="B278" s="109" t="s">
        <v>31</v>
      </c>
      <c r="C278" s="110">
        <v>0.77083333333333337</v>
      </c>
      <c r="D278" s="30">
        <f t="shared" si="69"/>
        <v>47</v>
      </c>
      <c r="E278" s="30">
        <f t="shared" si="70"/>
        <v>100</v>
      </c>
      <c r="F278" s="31">
        <f t="shared" si="71"/>
        <v>853</v>
      </c>
      <c r="G278" s="30">
        <f t="shared" si="72"/>
        <v>9</v>
      </c>
      <c r="H278" s="31">
        <f t="shared" si="73"/>
        <v>7</v>
      </c>
      <c r="I278" s="32">
        <f t="shared" si="74"/>
        <v>969</v>
      </c>
      <c r="J278" s="33">
        <f t="shared" si="75"/>
        <v>1.6511867905056758</v>
      </c>
      <c r="K278" s="34">
        <f t="shared" si="76"/>
        <v>1</v>
      </c>
      <c r="L278" s="30">
        <f t="shared" si="77"/>
        <v>0</v>
      </c>
      <c r="M278" s="31">
        <f t="shared" si="78"/>
        <v>3</v>
      </c>
      <c r="N278" s="30">
        <f t="shared" si="79"/>
        <v>1</v>
      </c>
      <c r="O278" s="31">
        <f t="shared" si="80"/>
        <v>2</v>
      </c>
      <c r="P278" s="32">
        <f t="shared" si="81"/>
        <v>6</v>
      </c>
      <c r="Q278" s="36">
        <f t="shared" si="82"/>
        <v>50</v>
      </c>
    </row>
    <row r="279" spans="1:24" s="80" customFormat="1" ht="15" customHeight="1">
      <c r="A279" s="120">
        <v>0.77083333333333337</v>
      </c>
      <c r="B279" s="121" t="s">
        <v>31</v>
      </c>
      <c r="C279" s="122">
        <v>0.79166666666666663</v>
      </c>
      <c r="D279" s="58">
        <f t="shared" si="69"/>
        <v>35</v>
      </c>
      <c r="E279" s="58">
        <f t="shared" si="70"/>
        <v>74</v>
      </c>
      <c r="F279" s="59">
        <f t="shared" si="71"/>
        <v>859</v>
      </c>
      <c r="G279" s="58">
        <f t="shared" si="72"/>
        <v>8</v>
      </c>
      <c r="H279" s="59">
        <f t="shared" si="73"/>
        <v>8</v>
      </c>
      <c r="I279" s="60">
        <f t="shared" si="74"/>
        <v>949</v>
      </c>
      <c r="J279" s="61">
        <f t="shared" si="75"/>
        <v>1.6859852476290831</v>
      </c>
      <c r="K279" s="62">
        <f t="shared" si="76"/>
        <v>0</v>
      </c>
      <c r="L279" s="58">
        <f t="shared" si="77"/>
        <v>0</v>
      </c>
      <c r="M279" s="59">
        <f t="shared" si="78"/>
        <v>2</v>
      </c>
      <c r="N279" s="58">
        <f t="shared" si="79"/>
        <v>0</v>
      </c>
      <c r="O279" s="59">
        <f t="shared" si="80"/>
        <v>0</v>
      </c>
      <c r="P279" s="60">
        <f t="shared" si="81"/>
        <v>2</v>
      </c>
      <c r="Q279" s="64">
        <f t="shared" si="82"/>
        <v>0</v>
      </c>
    </row>
    <row r="280" spans="1:24" s="80" customFormat="1" ht="15" customHeight="1" thickBot="1">
      <c r="A280" s="102"/>
      <c r="B280" s="103" t="s">
        <v>32</v>
      </c>
      <c r="C280" s="104"/>
      <c r="D280" s="16">
        <f t="shared" si="69"/>
        <v>82</v>
      </c>
      <c r="E280" s="16">
        <f t="shared" si="70"/>
        <v>174</v>
      </c>
      <c r="F280" s="17">
        <f t="shared" si="71"/>
        <v>1712</v>
      </c>
      <c r="G280" s="16">
        <f t="shared" si="72"/>
        <v>17</v>
      </c>
      <c r="H280" s="17">
        <f t="shared" si="73"/>
        <v>15</v>
      </c>
      <c r="I280" s="18">
        <f t="shared" si="74"/>
        <v>1918</v>
      </c>
      <c r="J280" s="19">
        <f t="shared" si="75"/>
        <v>1.6684045881126173</v>
      </c>
      <c r="K280" s="20">
        <f t="shared" si="76"/>
        <v>1</v>
      </c>
      <c r="L280" s="16">
        <f t="shared" si="77"/>
        <v>0</v>
      </c>
      <c r="M280" s="17">
        <f t="shared" si="78"/>
        <v>5</v>
      </c>
      <c r="N280" s="16">
        <f t="shared" si="79"/>
        <v>1</v>
      </c>
      <c r="O280" s="17">
        <f t="shared" si="80"/>
        <v>2</v>
      </c>
      <c r="P280" s="18">
        <f t="shared" si="81"/>
        <v>8</v>
      </c>
      <c r="Q280" s="22">
        <f t="shared" si="82"/>
        <v>37.5</v>
      </c>
    </row>
    <row r="281" spans="1:24" s="80" customFormat="1" ht="15" customHeight="1" thickTop="1">
      <c r="A281" s="123"/>
      <c r="B281" s="124" t="s">
        <v>21</v>
      </c>
      <c r="C281" s="125"/>
      <c r="D281" s="65">
        <f t="shared" ref="D281:I281" si="83">+D261+D264+SUM(D265:D271)+D274+D277+D280</f>
        <v>408</v>
      </c>
      <c r="E281" s="65">
        <f t="shared" si="83"/>
        <v>2739</v>
      </c>
      <c r="F281" s="66">
        <f t="shared" si="83"/>
        <v>17897</v>
      </c>
      <c r="G281" s="65">
        <f t="shared" si="83"/>
        <v>688</v>
      </c>
      <c r="H281" s="66">
        <f t="shared" si="83"/>
        <v>188</v>
      </c>
      <c r="I281" s="67">
        <f t="shared" si="83"/>
        <v>21512</v>
      </c>
      <c r="J281" s="68">
        <f t="shared" si="75"/>
        <v>4.0721457791000368</v>
      </c>
      <c r="K281" s="69">
        <f t="shared" ref="K281:P281" si="84">+K261+K264+SUM(K265:K271)+K274+K277+K280</f>
        <v>2</v>
      </c>
      <c r="L281" s="65">
        <f t="shared" si="84"/>
        <v>2</v>
      </c>
      <c r="M281" s="66">
        <f t="shared" si="84"/>
        <v>30</v>
      </c>
      <c r="N281" s="65">
        <f t="shared" si="84"/>
        <v>3</v>
      </c>
      <c r="O281" s="66">
        <f t="shared" si="84"/>
        <v>44</v>
      </c>
      <c r="P281" s="67">
        <f t="shared" si="84"/>
        <v>79</v>
      </c>
      <c r="Q281" s="71">
        <f t="shared" si="82"/>
        <v>59.493670886075947</v>
      </c>
    </row>
    <row r="282" spans="1:24" s="80" customFormat="1" ht="12.95" customHeight="1">
      <c r="A282" s="126"/>
      <c r="B282" s="127"/>
      <c r="C282" s="126"/>
      <c r="D282" s="81"/>
      <c r="E282" s="81"/>
      <c r="F282" s="81"/>
      <c r="G282" s="81"/>
      <c r="H282" s="81"/>
      <c r="I282" s="81"/>
      <c r="J282" s="82"/>
    </row>
    <row r="283" spans="1:24" s="80" customFormat="1" ht="12.95" customHeight="1">
      <c r="A283" s="126"/>
      <c r="B283" s="127"/>
      <c r="C283" s="126"/>
      <c r="D283" s="81"/>
      <c r="E283" s="81"/>
      <c r="F283" s="81"/>
      <c r="G283" s="81"/>
      <c r="H283" s="81"/>
      <c r="I283" s="81"/>
      <c r="J283" s="82"/>
    </row>
    <row r="284" spans="1:24" s="80" customFormat="1" ht="12.95" customHeight="1">
      <c r="A284" s="126"/>
      <c r="B284" s="127"/>
      <c r="C284" s="126"/>
      <c r="D284" s="81"/>
      <c r="E284" s="81"/>
      <c r="F284" s="81"/>
      <c r="G284" s="81"/>
      <c r="H284" s="81"/>
      <c r="I284" s="81"/>
      <c r="J284" s="82"/>
    </row>
    <row r="285" spans="1:24" s="1" customFormat="1" ht="15" customHeight="1">
      <c r="X285" s="73" t="s">
        <v>0</v>
      </c>
    </row>
    <row r="286" spans="1:24" s="79" customFormat="1" ht="14.1" customHeight="1">
      <c r="A286" s="88" t="s">
        <v>1</v>
      </c>
      <c r="B286" s="75"/>
      <c r="C286" s="89"/>
      <c r="D286" s="74"/>
      <c r="E286" s="75" t="s">
        <v>26</v>
      </c>
      <c r="F286" s="75"/>
      <c r="G286" s="75"/>
      <c r="H286" s="75"/>
      <c r="I286" s="75"/>
      <c r="J286" s="76"/>
      <c r="K286" s="77"/>
      <c r="L286" s="75" t="s">
        <v>27</v>
      </c>
      <c r="M286" s="75"/>
      <c r="N286" s="75"/>
      <c r="O286" s="75"/>
      <c r="P286" s="75"/>
      <c r="Q286" s="76"/>
      <c r="R286" s="77"/>
      <c r="S286" s="75" t="s">
        <v>28</v>
      </c>
      <c r="T286" s="75"/>
      <c r="U286" s="75"/>
      <c r="V286" s="75"/>
      <c r="W286" s="75"/>
      <c r="X286" s="78"/>
    </row>
    <row r="287" spans="1:24" s="80" customFormat="1" ht="15" customHeight="1">
      <c r="A287" s="90"/>
      <c r="B287" s="91"/>
      <c r="C287" s="92" t="s">
        <v>2</v>
      </c>
      <c r="D287" s="148" t="s">
        <v>3</v>
      </c>
      <c r="E287" s="146" t="s">
        <v>4</v>
      </c>
      <c r="F287" s="148" t="s">
        <v>5</v>
      </c>
      <c r="G287" s="146" t="s">
        <v>6</v>
      </c>
      <c r="H287" s="148" t="s">
        <v>7</v>
      </c>
      <c r="I287" s="144" t="s">
        <v>8</v>
      </c>
      <c r="J287" s="152" t="s">
        <v>9</v>
      </c>
      <c r="K287" s="150" t="s">
        <v>3</v>
      </c>
      <c r="L287" s="146" t="s">
        <v>4</v>
      </c>
      <c r="M287" s="148" t="s">
        <v>5</v>
      </c>
      <c r="N287" s="146" t="s">
        <v>6</v>
      </c>
      <c r="O287" s="148" t="s">
        <v>7</v>
      </c>
      <c r="P287" s="144" t="s">
        <v>8</v>
      </c>
      <c r="Q287" s="152" t="s">
        <v>9</v>
      </c>
      <c r="R287" s="150" t="s">
        <v>3</v>
      </c>
      <c r="S287" s="146" t="s">
        <v>4</v>
      </c>
      <c r="T287" s="148" t="s">
        <v>5</v>
      </c>
      <c r="U287" s="146" t="s">
        <v>6</v>
      </c>
      <c r="V287" s="148" t="s">
        <v>7</v>
      </c>
      <c r="W287" s="144" t="s">
        <v>8</v>
      </c>
      <c r="X287" s="144" t="s">
        <v>9</v>
      </c>
    </row>
    <row r="288" spans="1:24" s="80" customFormat="1" ht="15" customHeight="1">
      <c r="A288" s="93" t="s">
        <v>10</v>
      </c>
      <c r="B288" s="94"/>
      <c r="C288" s="95"/>
      <c r="D288" s="149"/>
      <c r="E288" s="147"/>
      <c r="F288" s="149"/>
      <c r="G288" s="147"/>
      <c r="H288" s="149"/>
      <c r="I288" s="145"/>
      <c r="J288" s="153"/>
      <c r="K288" s="151"/>
      <c r="L288" s="147"/>
      <c r="M288" s="149"/>
      <c r="N288" s="147"/>
      <c r="O288" s="149"/>
      <c r="P288" s="145"/>
      <c r="Q288" s="153"/>
      <c r="R288" s="151"/>
      <c r="S288" s="147"/>
      <c r="T288" s="149"/>
      <c r="U288" s="147"/>
      <c r="V288" s="149"/>
      <c r="W288" s="145"/>
      <c r="X288" s="145"/>
    </row>
    <row r="289" spans="1:24" s="80" customFormat="1" ht="15" customHeight="1">
      <c r="A289" s="96">
        <v>0.29166666666666669</v>
      </c>
      <c r="B289" s="97" t="s">
        <v>31</v>
      </c>
      <c r="C289" s="98">
        <v>0.3125</v>
      </c>
      <c r="D289" s="2">
        <f t="shared" ref="D289:H298" si="85">+D49+D79+D139</f>
        <v>7</v>
      </c>
      <c r="E289" s="2">
        <f t="shared" si="85"/>
        <v>44</v>
      </c>
      <c r="F289" s="3">
        <f t="shared" si="85"/>
        <v>205</v>
      </c>
      <c r="G289" s="2">
        <f t="shared" si="85"/>
        <v>3</v>
      </c>
      <c r="H289" s="3">
        <f t="shared" si="85"/>
        <v>0</v>
      </c>
      <c r="I289" s="4">
        <f t="shared" ref="I289:I310" si="86">SUM(E289:H289)</f>
        <v>252</v>
      </c>
      <c r="J289" s="5">
        <f t="shared" ref="J289:J311" si="87">IF(I289=0,0,((G289+H289)/I289*100))</f>
        <v>1.1904761904761905</v>
      </c>
      <c r="K289" s="6">
        <f t="shared" ref="K289:K310" si="88">+D19+K79+K139+D199</f>
        <v>12</v>
      </c>
      <c r="L289" s="3">
        <f t="shared" ref="L289:L310" si="89">+E19+L79+L139+E199</f>
        <v>81</v>
      </c>
      <c r="M289" s="2">
        <f t="shared" ref="M289:M310" si="90">+F19+M79+M139+F199</f>
        <v>545</v>
      </c>
      <c r="N289" s="2">
        <f t="shared" ref="N289:N310" si="91">+G19+N79+N139+G199</f>
        <v>31</v>
      </c>
      <c r="O289" s="2">
        <f t="shared" ref="O289:O310" si="92">+H19+O79+O139+H199</f>
        <v>1</v>
      </c>
      <c r="P289" s="4">
        <f t="shared" ref="P289:P310" si="93">SUM(L289:O289)</f>
        <v>658</v>
      </c>
      <c r="Q289" s="7">
        <f t="shared" ref="Q289:Q311" si="94">IF(P289=0,0,((N289+O289)/P289*100))</f>
        <v>4.86322188449848</v>
      </c>
      <c r="R289" s="6">
        <f t="shared" ref="R289:R310" si="95">+K19+R139</f>
        <v>7</v>
      </c>
      <c r="S289" s="3">
        <f t="shared" ref="S289:S310" si="96">+L19+S139</f>
        <v>42</v>
      </c>
      <c r="T289" s="2">
        <f t="shared" ref="T289:T310" si="97">+M19+T139</f>
        <v>219</v>
      </c>
      <c r="U289" s="2">
        <f t="shared" ref="U289:U310" si="98">+N19+U139</f>
        <v>9</v>
      </c>
      <c r="V289" s="2">
        <f t="shared" ref="V289:V310" si="99">+O19+V139</f>
        <v>0</v>
      </c>
      <c r="W289" s="4">
        <f t="shared" ref="W289:W310" si="100">SUM(S289:V289)</f>
        <v>270</v>
      </c>
      <c r="X289" s="8">
        <f t="shared" ref="X289:X311" si="101">IF(W289=0,0,((U289+V289)/W289*100))</f>
        <v>3.3333333333333335</v>
      </c>
    </row>
    <row r="290" spans="1:24" s="80" customFormat="1" ht="15" customHeight="1">
      <c r="A290" s="99">
        <v>0.3125</v>
      </c>
      <c r="B290" s="100" t="s">
        <v>31</v>
      </c>
      <c r="C290" s="101">
        <v>0.33333333333333331</v>
      </c>
      <c r="D290" s="9">
        <f t="shared" si="85"/>
        <v>6</v>
      </c>
      <c r="E290" s="9">
        <f t="shared" si="85"/>
        <v>27</v>
      </c>
      <c r="F290" s="10">
        <f t="shared" si="85"/>
        <v>209</v>
      </c>
      <c r="G290" s="9">
        <f t="shared" si="85"/>
        <v>2</v>
      </c>
      <c r="H290" s="10">
        <f t="shared" si="85"/>
        <v>1</v>
      </c>
      <c r="I290" s="11">
        <f t="shared" si="86"/>
        <v>239</v>
      </c>
      <c r="J290" s="12">
        <f t="shared" si="87"/>
        <v>1.2552301255230125</v>
      </c>
      <c r="K290" s="13">
        <f t="shared" si="88"/>
        <v>9</v>
      </c>
      <c r="L290" s="10">
        <f t="shared" si="89"/>
        <v>83</v>
      </c>
      <c r="M290" s="9">
        <f t="shared" si="90"/>
        <v>661</v>
      </c>
      <c r="N290" s="9">
        <f t="shared" si="91"/>
        <v>23</v>
      </c>
      <c r="O290" s="9">
        <f t="shared" si="92"/>
        <v>9</v>
      </c>
      <c r="P290" s="11">
        <f t="shared" si="93"/>
        <v>776</v>
      </c>
      <c r="Q290" s="14">
        <f t="shared" si="94"/>
        <v>4.1237113402061851</v>
      </c>
      <c r="R290" s="13">
        <f t="shared" si="95"/>
        <v>3</v>
      </c>
      <c r="S290" s="10">
        <f t="shared" si="96"/>
        <v>23</v>
      </c>
      <c r="T290" s="9">
        <f t="shared" si="97"/>
        <v>263</v>
      </c>
      <c r="U290" s="9">
        <f t="shared" si="98"/>
        <v>2</v>
      </c>
      <c r="V290" s="9">
        <f t="shared" si="99"/>
        <v>3</v>
      </c>
      <c r="W290" s="11">
        <f t="shared" si="100"/>
        <v>291</v>
      </c>
      <c r="X290" s="15">
        <f t="shared" si="101"/>
        <v>1.7182130584192441</v>
      </c>
    </row>
    <row r="291" spans="1:24" s="80" customFormat="1" ht="15" customHeight="1">
      <c r="A291" s="102"/>
      <c r="B291" s="103" t="s">
        <v>32</v>
      </c>
      <c r="C291" s="104"/>
      <c r="D291" s="16">
        <f t="shared" si="85"/>
        <v>13</v>
      </c>
      <c r="E291" s="16">
        <f t="shared" si="85"/>
        <v>71</v>
      </c>
      <c r="F291" s="17">
        <f t="shared" si="85"/>
        <v>414</v>
      </c>
      <c r="G291" s="16">
        <f t="shared" si="85"/>
        <v>5</v>
      </c>
      <c r="H291" s="17">
        <f t="shared" si="85"/>
        <v>1</v>
      </c>
      <c r="I291" s="18">
        <f t="shared" si="86"/>
        <v>491</v>
      </c>
      <c r="J291" s="19">
        <f t="shared" si="87"/>
        <v>1.2219959266802443</v>
      </c>
      <c r="K291" s="20">
        <f t="shared" si="88"/>
        <v>21</v>
      </c>
      <c r="L291" s="17">
        <f t="shared" si="89"/>
        <v>164</v>
      </c>
      <c r="M291" s="16">
        <f t="shared" si="90"/>
        <v>1206</v>
      </c>
      <c r="N291" s="16">
        <f t="shared" si="91"/>
        <v>54</v>
      </c>
      <c r="O291" s="16">
        <f t="shared" si="92"/>
        <v>10</v>
      </c>
      <c r="P291" s="18">
        <f t="shared" si="93"/>
        <v>1434</v>
      </c>
      <c r="Q291" s="21">
        <f t="shared" si="94"/>
        <v>4.4630404463040447</v>
      </c>
      <c r="R291" s="20">
        <f t="shared" si="95"/>
        <v>10</v>
      </c>
      <c r="S291" s="17">
        <f t="shared" si="96"/>
        <v>65</v>
      </c>
      <c r="T291" s="16">
        <f t="shared" si="97"/>
        <v>482</v>
      </c>
      <c r="U291" s="16">
        <f t="shared" si="98"/>
        <v>11</v>
      </c>
      <c r="V291" s="16">
        <f t="shared" si="99"/>
        <v>3</v>
      </c>
      <c r="W291" s="18">
        <f t="shared" si="100"/>
        <v>561</v>
      </c>
      <c r="X291" s="22">
        <f t="shared" si="101"/>
        <v>2.4955436720142603</v>
      </c>
    </row>
    <row r="292" spans="1:24" s="80" customFormat="1" ht="15" customHeight="1">
      <c r="A292" s="105">
        <v>0.33333333333333331</v>
      </c>
      <c r="B292" s="106" t="s">
        <v>31</v>
      </c>
      <c r="C292" s="107">
        <v>0.35416666666666669</v>
      </c>
      <c r="D292" s="23">
        <f t="shared" si="85"/>
        <v>5</v>
      </c>
      <c r="E292" s="23">
        <f t="shared" si="85"/>
        <v>46</v>
      </c>
      <c r="F292" s="24">
        <f t="shared" si="85"/>
        <v>198</v>
      </c>
      <c r="G292" s="23">
        <f t="shared" si="85"/>
        <v>3</v>
      </c>
      <c r="H292" s="24">
        <f t="shared" si="85"/>
        <v>0</v>
      </c>
      <c r="I292" s="25">
        <f t="shared" si="86"/>
        <v>247</v>
      </c>
      <c r="J292" s="26">
        <f t="shared" si="87"/>
        <v>1.214574898785425</v>
      </c>
      <c r="K292" s="27">
        <f t="shared" si="88"/>
        <v>17</v>
      </c>
      <c r="L292" s="24">
        <f t="shared" si="89"/>
        <v>84</v>
      </c>
      <c r="M292" s="23">
        <f t="shared" si="90"/>
        <v>563</v>
      </c>
      <c r="N292" s="23">
        <f t="shared" si="91"/>
        <v>21</v>
      </c>
      <c r="O292" s="23">
        <f t="shared" si="92"/>
        <v>7</v>
      </c>
      <c r="P292" s="25">
        <f t="shared" si="93"/>
        <v>675</v>
      </c>
      <c r="Q292" s="28">
        <f t="shared" si="94"/>
        <v>4.1481481481481479</v>
      </c>
      <c r="R292" s="27">
        <f t="shared" si="95"/>
        <v>3</v>
      </c>
      <c r="S292" s="24">
        <f t="shared" si="96"/>
        <v>20</v>
      </c>
      <c r="T292" s="23">
        <f t="shared" si="97"/>
        <v>210</v>
      </c>
      <c r="U292" s="23">
        <f t="shared" si="98"/>
        <v>3</v>
      </c>
      <c r="V292" s="23">
        <f t="shared" si="99"/>
        <v>1</v>
      </c>
      <c r="W292" s="25">
        <f t="shared" si="100"/>
        <v>234</v>
      </c>
      <c r="X292" s="29">
        <f t="shared" si="101"/>
        <v>1.7094017094017095</v>
      </c>
    </row>
    <row r="293" spans="1:24" s="80" customFormat="1" ht="15" customHeight="1">
      <c r="A293" s="108">
        <v>0.35416666666666669</v>
      </c>
      <c r="B293" s="109" t="s">
        <v>31</v>
      </c>
      <c r="C293" s="110">
        <v>0.375</v>
      </c>
      <c r="D293" s="30">
        <f t="shared" si="85"/>
        <v>3</v>
      </c>
      <c r="E293" s="30">
        <f t="shared" si="85"/>
        <v>42</v>
      </c>
      <c r="F293" s="31">
        <f t="shared" si="85"/>
        <v>163</v>
      </c>
      <c r="G293" s="30">
        <f t="shared" si="85"/>
        <v>8</v>
      </c>
      <c r="H293" s="31">
        <f t="shared" si="85"/>
        <v>0</v>
      </c>
      <c r="I293" s="32">
        <f t="shared" si="86"/>
        <v>213</v>
      </c>
      <c r="J293" s="33">
        <f t="shared" si="87"/>
        <v>3.755868544600939</v>
      </c>
      <c r="K293" s="34">
        <f t="shared" si="88"/>
        <v>12</v>
      </c>
      <c r="L293" s="31">
        <f t="shared" si="89"/>
        <v>108</v>
      </c>
      <c r="M293" s="30">
        <f t="shared" si="90"/>
        <v>527</v>
      </c>
      <c r="N293" s="30">
        <f t="shared" si="91"/>
        <v>18</v>
      </c>
      <c r="O293" s="30">
        <f t="shared" si="92"/>
        <v>5</v>
      </c>
      <c r="P293" s="32">
        <f t="shared" si="93"/>
        <v>658</v>
      </c>
      <c r="Q293" s="35">
        <f t="shared" si="94"/>
        <v>3.4954407294832825</v>
      </c>
      <c r="R293" s="34">
        <f t="shared" si="95"/>
        <v>4</v>
      </c>
      <c r="S293" s="31">
        <f t="shared" si="96"/>
        <v>23</v>
      </c>
      <c r="T293" s="30">
        <f t="shared" si="97"/>
        <v>167</v>
      </c>
      <c r="U293" s="30">
        <f t="shared" si="98"/>
        <v>5</v>
      </c>
      <c r="V293" s="30">
        <f t="shared" si="99"/>
        <v>1</v>
      </c>
      <c r="W293" s="32">
        <f t="shared" si="100"/>
        <v>196</v>
      </c>
      <c r="X293" s="36">
        <f t="shared" si="101"/>
        <v>3.0612244897959182</v>
      </c>
    </row>
    <row r="294" spans="1:24" s="80" customFormat="1" ht="15" customHeight="1">
      <c r="A294" s="102"/>
      <c r="B294" s="103" t="s">
        <v>32</v>
      </c>
      <c r="C294" s="104"/>
      <c r="D294" s="16">
        <f t="shared" si="85"/>
        <v>8</v>
      </c>
      <c r="E294" s="16">
        <f t="shared" si="85"/>
        <v>88</v>
      </c>
      <c r="F294" s="17">
        <f t="shared" si="85"/>
        <v>361</v>
      </c>
      <c r="G294" s="16">
        <f t="shared" si="85"/>
        <v>11</v>
      </c>
      <c r="H294" s="17">
        <f t="shared" si="85"/>
        <v>0</v>
      </c>
      <c r="I294" s="18">
        <f t="shared" si="86"/>
        <v>460</v>
      </c>
      <c r="J294" s="19">
        <f t="shared" si="87"/>
        <v>2.3913043478260869</v>
      </c>
      <c r="K294" s="20">
        <f t="shared" si="88"/>
        <v>29</v>
      </c>
      <c r="L294" s="17">
        <f t="shared" si="89"/>
        <v>192</v>
      </c>
      <c r="M294" s="16">
        <f t="shared" si="90"/>
        <v>1090</v>
      </c>
      <c r="N294" s="16">
        <f t="shared" si="91"/>
        <v>39</v>
      </c>
      <c r="O294" s="16">
        <f t="shared" si="92"/>
        <v>12</v>
      </c>
      <c r="P294" s="18">
        <f t="shared" si="93"/>
        <v>1333</v>
      </c>
      <c r="Q294" s="21">
        <f t="shared" si="94"/>
        <v>3.8259564891222806</v>
      </c>
      <c r="R294" s="20">
        <f t="shared" si="95"/>
        <v>7</v>
      </c>
      <c r="S294" s="17">
        <f t="shared" si="96"/>
        <v>43</v>
      </c>
      <c r="T294" s="16">
        <f t="shared" si="97"/>
        <v>377</v>
      </c>
      <c r="U294" s="16">
        <f t="shared" si="98"/>
        <v>8</v>
      </c>
      <c r="V294" s="16">
        <f t="shared" si="99"/>
        <v>2</v>
      </c>
      <c r="W294" s="18">
        <f t="shared" si="100"/>
        <v>430</v>
      </c>
      <c r="X294" s="22">
        <f t="shared" si="101"/>
        <v>2.3255813953488373</v>
      </c>
    </row>
    <row r="295" spans="1:24" s="80" customFormat="1" ht="15" customHeight="1">
      <c r="A295" s="111">
        <v>0.375</v>
      </c>
      <c r="B295" s="112" t="s">
        <v>31</v>
      </c>
      <c r="C295" s="113">
        <v>0.41666666666666669</v>
      </c>
      <c r="D295" s="37">
        <f t="shared" si="85"/>
        <v>1</v>
      </c>
      <c r="E295" s="37">
        <f t="shared" si="85"/>
        <v>77</v>
      </c>
      <c r="F295" s="38">
        <f t="shared" si="85"/>
        <v>295</v>
      </c>
      <c r="G295" s="37">
        <f t="shared" si="85"/>
        <v>13</v>
      </c>
      <c r="H295" s="38">
        <f t="shared" si="85"/>
        <v>1</v>
      </c>
      <c r="I295" s="39">
        <f t="shared" si="86"/>
        <v>386</v>
      </c>
      <c r="J295" s="40">
        <f t="shared" si="87"/>
        <v>3.6269430051813467</v>
      </c>
      <c r="K295" s="41">
        <f t="shared" si="88"/>
        <v>21</v>
      </c>
      <c r="L295" s="38">
        <f t="shared" si="89"/>
        <v>243</v>
      </c>
      <c r="M295" s="37">
        <f t="shared" si="90"/>
        <v>918</v>
      </c>
      <c r="N295" s="37">
        <f t="shared" si="91"/>
        <v>80</v>
      </c>
      <c r="O295" s="37">
        <f t="shared" si="92"/>
        <v>6</v>
      </c>
      <c r="P295" s="39">
        <f t="shared" si="93"/>
        <v>1247</v>
      </c>
      <c r="Q295" s="42">
        <f t="shared" si="94"/>
        <v>6.8965517241379306</v>
      </c>
      <c r="R295" s="41">
        <f t="shared" si="95"/>
        <v>5</v>
      </c>
      <c r="S295" s="38">
        <f t="shared" si="96"/>
        <v>62</v>
      </c>
      <c r="T295" s="37">
        <f t="shared" si="97"/>
        <v>427</v>
      </c>
      <c r="U295" s="37">
        <f t="shared" si="98"/>
        <v>24</v>
      </c>
      <c r="V295" s="37">
        <f t="shared" si="99"/>
        <v>3</v>
      </c>
      <c r="W295" s="39">
        <f t="shared" si="100"/>
        <v>516</v>
      </c>
      <c r="X295" s="43">
        <f t="shared" si="101"/>
        <v>5.2325581395348841</v>
      </c>
    </row>
    <row r="296" spans="1:24" s="80" customFormat="1" ht="15" customHeight="1">
      <c r="A296" s="114">
        <v>0.41666666666666669</v>
      </c>
      <c r="B296" s="115" t="s">
        <v>31</v>
      </c>
      <c r="C296" s="116">
        <v>0.45833333333333331</v>
      </c>
      <c r="D296" s="44">
        <f t="shared" si="85"/>
        <v>7</v>
      </c>
      <c r="E296" s="44">
        <f t="shared" si="85"/>
        <v>69</v>
      </c>
      <c r="F296" s="45">
        <f t="shared" si="85"/>
        <v>234</v>
      </c>
      <c r="G296" s="44">
        <f t="shared" si="85"/>
        <v>18</v>
      </c>
      <c r="H296" s="45">
        <f t="shared" si="85"/>
        <v>0</v>
      </c>
      <c r="I296" s="46">
        <f t="shared" si="86"/>
        <v>321</v>
      </c>
      <c r="J296" s="47">
        <f t="shared" si="87"/>
        <v>5.6074766355140184</v>
      </c>
      <c r="K296" s="48">
        <f t="shared" si="88"/>
        <v>17</v>
      </c>
      <c r="L296" s="45">
        <f t="shared" si="89"/>
        <v>258</v>
      </c>
      <c r="M296" s="44">
        <f t="shared" si="90"/>
        <v>914</v>
      </c>
      <c r="N296" s="44">
        <f t="shared" si="91"/>
        <v>88</v>
      </c>
      <c r="O296" s="44">
        <f t="shared" si="92"/>
        <v>7</v>
      </c>
      <c r="P296" s="46">
        <f t="shared" si="93"/>
        <v>1267</v>
      </c>
      <c r="Q296" s="49">
        <f t="shared" si="94"/>
        <v>7.4980268350434098</v>
      </c>
      <c r="R296" s="48">
        <f t="shared" si="95"/>
        <v>6</v>
      </c>
      <c r="S296" s="45">
        <f t="shared" si="96"/>
        <v>60</v>
      </c>
      <c r="T296" s="44">
        <f t="shared" si="97"/>
        <v>536</v>
      </c>
      <c r="U296" s="44">
        <f t="shared" si="98"/>
        <v>42</v>
      </c>
      <c r="V296" s="44">
        <f t="shared" si="99"/>
        <v>2</v>
      </c>
      <c r="W296" s="46">
        <f t="shared" si="100"/>
        <v>640</v>
      </c>
      <c r="X296" s="50">
        <f t="shared" si="101"/>
        <v>6.8750000000000009</v>
      </c>
    </row>
    <row r="297" spans="1:24" s="80" customFormat="1" ht="15" customHeight="1">
      <c r="A297" s="114">
        <v>0.45833333333333331</v>
      </c>
      <c r="B297" s="115" t="s">
        <v>31</v>
      </c>
      <c r="C297" s="116">
        <v>0.5</v>
      </c>
      <c r="D297" s="44">
        <f t="shared" si="85"/>
        <v>4</v>
      </c>
      <c r="E297" s="44">
        <f t="shared" si="85"/>
        <v>65</v>
      </c>
      <c r="F297" s="45">
        <f t="shared" si="85"/>
        <v>264</v>
      </c>
      <c r="G297" s="44">
        <f t="shared" si="85"/>
        <v>30</v>
      </c>
      <c r="H297" s="45">
        <f t="shared" si="85"/>
        <v>0</v>
      </c>
      <c r="I297" s="46">
        <f t="shared" si="86"/>
        <v>359</v>
      </c>
      <c r="J297" s="47">
        <f t="shared" si="87"/>
        <v>8.3565459610027855</v>
      </c>
      <c r="K297" s="48">
        <f t="shared" si="88"/>
        <v>17</v>
      </c>
      <c r="L297" s="45">
        <f t="shared" si="89"/>
        <v>241</v>
      </c>
      <c r="M297" s="44">
        <f t="shared" si="90"/>
        <v>1269</v>
      </c>
      <c r="N297" s="44">
        <f t="shared" si="91"/>
        <v>99</v>
      </c>
      <c r="O297" s="44">
        <f t="shared" si="92"/>
        <v>13</v>
      </c>
      <c r="P297" s="46">
        <f t="shared" si="93"/>
        <v>1622</v>
      </c>
      <c r="Q297" s="49">
        <f t="shared" si="94"/>
        <v>6.9050554870530201</v>
      </c>
      <c r="R297" s="48">
        <f t="shared" si="95"/>
        <v>2</v>
      </c>
      <c r="S297" s="45">
        <f t="shared" si="96"/>
        <v>89</v>
      </c>
      <c r="T297" s="44">
        <f t="shared" si="97"/>
        <v>479</v>
      </c>
      <c r="U297" s="44">
        <f t="shared" si="98"/>
        <v>25</v>
      </c>
      <c r="V297" s="44">
        <f t="shared" si="99"/>
        <v>4</v>
      </c>
      <c r="W297" s="46">
        <f t="shared" si="100"/>
        <v>597</v>
      </c>
      <c r="X297" s="50">
        <f t="shared" si="101"/>
        <v>4.857621440536013</v>
      </c>
    </row>
    <row r="298" spans="1:24" s="80" customFormat="1" ht="15" customHeight="1">
      <c r="A298" s="114">
        <v>0.5</v>
      </c>
      <c r="B298" s="115" t="s">
        <v>31</v>
      </c>
      <c r="C298" s="116">
        <v>0.54166666666666663</v>
      </c>
      <c r="D298" s="44">
        <f t="shared" si="85"/>
        <v>5</v>
      </c>
      <c r="E298" s="44">
        <f t="shared" si="85"/>
        <v>60</v>
      </c>
      <c r="F298" s="45">
        <f t="shared" si="85"/>
        <v>308</v>
      </c>
      <c r="G298" s="44">
        <f t="shared" si="85"/>
        <v>11</v>
      </c>
      <c r="H298" s="45">
        <f t="shared" si="85"/>
        <v>0</v>
      </c>
      <c r="I298" s="46">
        <f t="shared" si="86"/>
        <v>379</v>
      </c>
      <c r="J298" s="47">
        <f t="shared" si="87"/>
        <v>2.9023746701846966</v>
      </c>
      <c r="K298" s="48">
        <f t="shared" si="88"/>
        <v>25</v>
      </c>
      <c r="L298" s="45">
        <f t="shared" si="89"/>
        <v>169</v>
      </c>
      <c r="M298" s="44">
        <f t="shared" si="90"/>
        <v>1277</v>
      </c>
      <c r="N298" s="44">
        <f t="shared" si="91"/>
        <v>31</v>
      </c>
      <c r="O298" s="44">
        <f t="shared" si="92"/>
        <v>7</v>
      </c>
      <c r="P298" s="46">
        <f t="shared" si="93"/>
        <v>1484</v>
      </c>
      <c r="Q298" s="49">
        <f t="shared" si="94"/>
        <v>2.5606469002695418</v>
      </c>
      <c r="R298" s="48">
        <f t="shared" si="95"/>
        <v>6</v>
      </c>
      <c r="S298" s="45">
        <f t="shared" si="96"/>
        <v>64</v>
      </c>
      <c r="T298" s="44">
        <f t="shared" si="97"/>
        <v>447</v>
      </c>
      <c r="U298" s="44">
        <f t="shared" si="98"/>
        <v>19</v>
      </c>
      <c r="V298" s="44">
        <f t="shared" si="99"/>
        <v>1</v>
      </c>
      <c r="W298" s="46">
        <f t="shared" si="100"/>
        <v>531</v>
      </c>
      <c r="X298" s="50">
        <f t="shared" si="101"/>
        <v>3.766478342749529</v>
      </c>
    </row>
    <row r="299" spans="1:24" s="80" customFormat="1" ht="15" customHeight="1">
      <c r="A299" s="114">
        <v>0.54166666666666663</v>
      </c>
      <c r="B299" s="115" t="s">
        <v>31</v>
      </c>
      <c r="C299" s="116">
        <v>0.58333333333333337</v>
      </c>
      <c r="D299" s="44">
        <f t="shared" ref="D299:H308" si="102">+D59+D89+D149</f>
        <v>5</v>
      </c>
      <c r="E299" s="44">
        <f t="shared" si="102"/>
        <v>62</v>
      </c>
      <c r="F299" s="45">
        <f t="shared" si="102"/>
        <v>313</v>
      </c>
      <c r="G299" s="44">
        <f t="shared" si="102"/>
        <v>20</v>
      </c>
      <c r="H299" s="45">
        <f t="shared" si="102"/>
        <v>0</v>
      </c>
      <c r="I299" s="46">
        <f t="shared" si="86"/>
        <v>395</v>
      </c>
      <c r="J299" s="47">
        <f t="shared" si="87"/>
        <v>5.0632911392405067</v>
      </c>
      <c r="K299" s="48">
        <f t="shared" si="88"/>
        <v>26</v>
      </c>
      <c r="L299" s="45">
        <f t="shared" si="89"/>
        <v>220</v>
      </c>
      <c r="M299" s="44">
        <f t="shared" si="90"/>
        <v>1257</v>
      </c>
      <c r="N299" s="44">
        <f t="shared" si="91"/>
        <v>71</v>
      </c>
      <c r="O299" s="44">
        <f t="shared" si="92"/>
        <v>9</v>
      </c>
      <c r="P299" s="46">
        <f t="shared" si="93"/>
        <v>1557</v>
      </c>
      <c r="Q299" s="49">
        <f t="shared" si="94"/>
        <v>5.1380860629415537</v>
      </c>
      <c r="R299" s="48">
        <f t="shared" si="95"/>
        <v>5</v>
      </c>
      <c r="S299" s="45">
        <f t="shared" si="96"/>
        <v>61</v>
      </c>
      <c r="T299" s="44">
        <f t="shared" si="97"/>
        <v>491</v>
      </c>
      <c r="U299" s="44">
        <f t="shared" si="98"/>
        <v>12</v>
      </c>
      <c r="V299" s="44">
        <f t="shared" si="99"/>
        <v>2</v>
      </c>
      <c r="W299" s="46">
        <f t="shared" si="100"/>
        <v>566</v>
      </c>
      <c r="X299" s="50">
        <f t="shared" si="101"/>
        <v>2.4734982332155475</v>
      </c>
    </row>
    <row r="300" spans="1:24" s="80" customFormat="1" ht="15" customHeight="1">
      <c r="A300" s="114">
        <v>0.58333333333333337</v>
      </c>
      <c r="B300" s="115" t="s">
        <v>31</v>
      </c>
      <c r="C300" s="116">
        <v>0.625</v>
      </c>
      <c r="D300" s="44">
        <f t="shared" si="102"/>
        <v>7</v>
      </c>
      <c r="E300" s="44">
        <f t="shared" si="102"/>
        <v>90</v>
      </c>
      <c r="F300" s="45">
        <f t="shared" si="102"/>
        <v>291</v>
      </c>
      <c r="G300" s="44">
        <f t="shared" si="102"/>
        <v>18</v>
      </c>
      <c r="H300" s="45">
        <f t="shared" si="102"/>
        <v>0</v>
      </c>
      <c r="I300" s="46">
        <f t="shared" si="86"/>
        <v>399</v>
      </c>
      <c r="J300" s="47">
        <f t="shared" si="87"/>
        <v>4.5112781954887211</v>
      </c>
      <c r="K300" s="48">
        <f t="shared" si="88"/>
        <v>18</v>
      </c>
      <c r="L300" s="45">
        <f t="shared" si="89"/>
        <v>261</v>
      </c>
      <c r="M300" s="44">
        <f t="shared" si="90"/>
        <v>1235</v>
      </c>
      <c r="N300" s="44">
        <f t="shared" si="91"/>
        <v>85</v>
      </c>
      <c r="O300" s="44">
        <f t="shared" si="92"/>
        <v>23</v>
      </c>
      <c r="P300" s="46">
        <f t="shared" si="93"/>
        <v>1604</v>
      </c>
      <c r="Q300" s="49">
        <f t="shared" si="94"/>
        <v>6.7331670822942637</v>
      </c>
      <c r="R300" s="48">
        <f t="shared" si="95"/>
        <v>6</v>
      </c>
      <c r="S300" s="45">
        <f t="shared" si="96"/>
        <v>49</v>
      </c>
      <c r="T300" s="44">
        <f t="shared" si="97"/>
        <v>534</v>
      </c>
      <c r="U300" s="44">
        <f t="shared" si="98"/>
        <v>7</v>
      </c>
      <c r="V300" s="44">
        <f t="shared" si="99"/>
        <v>4</v>
      </c>
      <c r="W300" s="46">
        <f t="shared" si="100"/>
        <v>594</v>
      </c>
      <c r="X300" s="50">
        <f t="shared" si="101"/>
        <v>1.8518518518518516</v>
      </c>
    </row>
    <row r="301" spans="1:24" s="80" customFormat="1" ht="15" customHeight="1">
      <c r="A301" s="117">
        <v>0.625</v>
      </c>
      <c r="B301" s="118" t="s">
        <v>31</v>
      </c>
      <c r="C301" s="119">
        <v>0.66666666666666663</v>
      </c>
      <c r="D301" s="51">
        <f t="shared" si="102"/>
        <v>8</v>
      </c>
      <c r="E301" s="51">
        <f t="shared" si="102"/>
        <v>73</v>
      </c>
      <c r="F301" s="52">
        <f t="shared" si="102"/>
        <v>303</v>
      </c>
      <c r="G301" s="51">
        <f t="shared" si="102"/>
        <v>22</v>
      </c>
      <c r="H301" s="52">
        <f t="shared" si="102"/>
        <v>1</v>
      </c>
      <c r="I301" s="53">
        <f t="shared" si="86"/>
        <v>399</v>
      </c>
      <c r="J301" s="54">
        <f t="shared" si="87"/>
        <v>5.7644110275689222</v>
      </c>
      <c r="K301" s="55">
        <f t="shared" si="88"/>
        <v>25</v>
      </c>
      <c r="L301" s="52">
        <f t="shared" si="89"/>
        <v>247</v>
      </c>
      <c r="M301" s="51">
        <f t="shared" si="90"/>
        <v>1311</v>
      </c>
      <c r="N301" s="51">
        <f t="shared" si="91"/>
        <v>76</v>
      </c>
      <c r="O301" s="51">
        <f t="shared" si="92"/>
        <v>17</v>
      </c>
      <c r="P301" s="53">
        <f t="shared" si="93"/>
        <v>1651</v>
      </c>
      <c r="Q301" s="56">
        <f t="shared" si="94"/>
        <v>5.6329497274379161</v>
      </c>
      <c r="R301" s="55">
        <f t="shared" si="95"/>
        <v>10</v>
      </c>
      <c r="S301" s="52">
        <f t="shared" si="96"/>
        <v>53</v>
      </c>
      <c r="T301" s="51">
        <f t="shared" si="97"/>
        <v>533</v>
      </c>
      <c r="U301" s="51">
        <f t="shared" si="98"/>
        <v>15</v>
      </c>
      <c r="V301" s="51">
        <f t="shared" si="99"/>
        <v>6</v>
      </c>
      <c r="W301" s="53">
        <f t="shared" si="100"/>
        <v>607</v>
      </c>
      <c r="X301" s="57">
        <f t="shared" si="101"/>
        <v>3.4596375617792421</v>
      </c>
    </row>
    <row r="302" spans="1:24" s="80" customFormat="1" ht="15" customHeight="1">
      <c r="A302" s="96">
        <v>0.66666666666666663</v>
      </c>
      <c r="B302" s="97" t="s">
        <v>31</v>
      </c>
      <c r="C302" s="98">
        <v>0.6875</v>
      </c>
      <c r="D302" s="2">
        <f t="shared" si="102"/>
        <v>7</v>
      </c>
      <c r="E302" s="2">
        <f t="shared" si="102"/>
        <v>37</v>
      </c>
      <c r="F302" s="3">
        <f t="shared" si="102"/>
        <v>141</v>
      </c>
      <c r="G302" s="2">
        <f t="shared" si="102"/>
        <v>8</v>
      </c>
      <c r="H302" s="3">
        <f t="shared" si="102"/>
        <v>0</v>
      </c>
      <c r="I302" s="4">
        <f t="shared" si="86"/>
        <v>186</v>
      </c>
      <c r="J302" s="5">
        <f t="shared" si="87"/>
        <v>4.3010752688172049</v>
      </c>
      <c r="K302" s="6">
        <f t="shared" si="88"/>
        <v>12</v>
      </c>
      <c r="L302" s="3">
        <f t="shared" si="89"/>
        <v>73</v>
      </c>
      <c r="M302" s="2">
        <f t="shared" si="90"/>
        <v>642</v>
      </c>
      <c r="N302" s="2">
        <f t="shared" si="91"/>
        <v>28</v>
      </c>
      <c r="O302" s="2">
        <f t="shared" si="92"/>
        <v>4</v>
      </c>
      <c r="P302" s="4">
        <f t="shared" si="93"/>
        <v>747</v>
      </c>
      <c r="Q302" s="7">
        <f t="shared" si="94"/>
        <v>4.2838018741633199</v>
      </c>
      <c r="R302" s="6">
        <f t="shared" si="95"/>
        <v>2</v>
      </c>
      <c r="S302" s="3">
        <f t="shared" si="96"/>
        <v>44</v>
      </c>
      <c r="T302" s="2">
        <f t="shared" si="97"/>
        <v>252</v>
      </c>
      <c r="U302" s="2">
        <f t="shared" si="98"/>
        <v>7</v>
      </c>
      <c r="V302" s="2">
        <f t="shared" si="99"/>
        <v>3</v>
      </c>
      <c r="W302" s="4">
        <f t="shared" si="100"/>
        <v>306</v>
      </c>
      <c r="X302" s="8">
        <f t="shared" si="101"/>
        <v>3.2679738562091507</v>
      </c>
    </row>
    <row r="303" spans="1:24" s="80" customFormat="1" ht="15" customHeight="1">
      <c r="A303" s="120">
        <v>0.6875</v>
      </c>
      <c r="B303" s="121" t="s">
        <v>52</v>
      </c>
      <c r="C303" s="122">
        <v>0.70833333333333337</v>
      </c>
      <c r="D303" s="58">
        <f t="shared" si="102"/>
        <v>1</v>
      </c>
      <c r="E303" s="58">
        <f t="shared" si="102"/>
        <v>37</v>
      </c>
      <c r="F303" s="59">
        <f t="shared" si="102"/>
        <v>147</v>
      </c>
      <c r="G303" s="58">
        <f t="shared" si="102"/>
        <v>7</v>
      </c>
      <c r="H303" s="59">
        <f t="shared" si="102"/>
        <v>0</v>
      </c>
      <c r="I303" s="60">
        <f t="shared" si="86"/>
        <v>191</v>
      </c>
      <c r="J303" s="61">
        <f t="shared" si="87"/>
        <v>3.664921465968586</v>
      </c>
      <c r="K303" s="62">
        <f t="shared" si="88"/>
        <v>7</v>
      </c>
      <c r="L303" s="59">
        <f t="shared" si="89"/>
        <v>93</v>
      </c>
      <c r="M303" s="58">
        <f t="shared" si="90"/>
        <v>689</v>
      </c>
      <c r="N303" s="58">
        <f t="shared" si="91"/>
        <v>25</v>
      </c>
      <c r="O303" s="58">
        <f t="shared" si="92"/>
        <v>7</v>
      </c>
      <c r="P303" s="60">
        <f t="shared" si="93"/>
        <v>814</v>
      </c>
      <c r="Q303" s="63">
        <f t="shared" si="94"/>
        <v>3.9312039312039313</v>
      </c>
      <c r="R303" s="62">
        <f t="shared" si="95"/>
        <v>4</v>
      </c>
      <c r="S303" s="59">
        <f t="shared" si="96"/>
        <v>27</v>
      </c>
      <c r="T303" s="58">
        <f t="shared" si="97"/>
        <v>246</v>
      </c>
      <c r="U303" s="58">
        <f t="shared" si="98"/>
        <v>7</v>
      </c>
      <c r="V303" s="58">
        <f t="shared" si="99"/>
        <v>3</v>
      </c>
      <c r="W303" s="60">
        <f t="shared" si="100"/>
        <v>283</v>
      </c>
      <c r="X303" s="64">
        <f t="shared" si="101"/>
        <v>3.5335689045936398</v>
      </c>
    </row>
    <row r="304" spans="1:24" s="80" customFormat="1" ht="15" customHeight="1">
      <c r="A304" s="102"/>
      <c r="B304" s="103" t="s">
        <v>32</v>
      </c>
      <c r="C304" s="104"/>
      <c r="D304" s="16">
        <f t="shared" si="102"/>
        <v>8</v>
      </c>
      <c r="E304" s="16">
        <f t="shared" si="102"/>
        <v>74</v>
      </c>
      <c r="F304" s="17">
        <f t="shared" si="102"/>
        <v>288</v>
      </c>
      <c r="G304" s="16">
        <f t="shared" si="102"/>
        <v>15</v>
      </c>
      <c r="H304" s="17">
        <f t="shared" si="102"/>
        <v>0</v>
      </c>
      <c r="I304" s="18">
        <f t="shared" si="86"/>
        <v>377</v>
      </c>
      <c r="J304" s="19">
        <f t="shared" si="87"/>
        <v>3.978779840848806</v>
      </c>
      <c r="K304" s="20">
        <f t="shared" si="88"/>
        <v>19</v>
      </c>
      <c r="L304" s="17">
        <f t="shared" si="89"/>
        <v>166</v>
      </c>
      <c r="M304" s="16">
        <f t="shared" si="90"/>
        <v>1331</v>
      </c>
      <c r="N304" s="16">
        <f t="shared" si="91"/>
        <v>53</v>
      </c>
      <c r="O304" s="16">
        <f t="shared" si="92"/>
        <v>11</v>
      </c>
      <c r="P304" s="18">
        <f t="shared" si="93"/>
        <v>1561</v>
      </c>
      <c r="Q304" s="21">
        <f t="shared" si="94"/>
        <v>4.0999359385009608</v>
      </c>
      <c r="R304" s="20">
        <f t="shared" si="95"/>
        <v>6</v>
      </c>
      <c r="S304" s="17">
        <f t="shared" si="96"/>
        <v>71</v>
      </c>
      <c r="T304" s="16">
        <f t="shared" si="97"/>
        <v>498</v>
      </c>
      <c r="U304" s="16">
        <f t="shared" si="98"/>
        <v>14</v>
      </c>
      <c r="V304" s="16">
        <f t="shared" si="99"/>
        <v>6</v>
      </c>
      <c r="W304" s="18">
        <f t="shared" si="100"/>
        <v>589</v>
      </c>
      <c r="X304" s="22">
        <f t="shared" si="101"/>
        <v>3.3955857385398982</v>
      </c>
    </row>
    <row r="305" spans="1:24" s="80" customFormat="1" ht="15" customHeight="1">
      <c r="A305" s="108">
        <v>0.70833333333333337</v>
      </c>
      <c r="B305" s="109" t="s">
        <v>52</v>
      </c>
      <c r="C305" s="110">
        <v>0.72916666666666663</v>
      </c>
      <c r="D305" s="30">
        <f t="shared" si="102"/>
        <v>7</v>
      </c>
      <c r="E305" s="30">
        <f t="shared" si="102"/>
        <v>19</v>
      </c>
      <c r="F305" s="31">
        <f t="shared" si="102"/>
        <v>174</v>
      </c>
      <c r="G305" s="30">
        <f t="shared" si="102"/>
        <v>3</v>
      </c>
      <c r="H305" s="31">
        <f t="shared" si="102"/>
        <v>1</v>
      </c>
      <c r="I305" s="32">
        <f t="shared" si="86"/>
        <v>197</v>
      </c>
      <c r="J305" s="33">
        <f t="shared" si="87"/>
        <v>2.030456852791878</v>
      </c>
      <c r="K305" s="34">
        <f t="shared" si="88"/>
        <v>23</v>
      </c>
      <c r="L305" s="31">
        <f t="shared" si="89"/>
        <v>109</v>
      </c>
      <c r="M305" s="30">
        <f t="shared" si="90"/>
        <v>621</v>
      </c>
      <c r="N305" s="30">
        <f t="shared" si="91"/>
        <v>28</v>
      </c>
      <c r="O305" s="30">
        <f t="shared" si="92"/>
        <v>5</v>
      </c>
      <c r="P305" s="32">
        <f t="shared" si="93"/>
        <v>763</v>
      </c>
      <c r="Q305" s="35">
        <f t="shared" si="94"/>
        <v>4.3250327653997385</v>
      </c>
      <c r="R305" s="34">
        <f t="shared" si="95"/>
        <v>8</v>
      </c>
      <c r="S305" s="31">
        <f t="shared" si="96"/>
        <v>53</v>
      </c>
      <c r="T305" s="30">
        <f t="shared" si="97"/>
        <v>242</v>
      </c>
      <c r="U305" s="30">
        <f t="shared" si="98"/>
        <v>8</v>
      </c>
      <c r="V305" s="30">
        <f t="shared" si="99"/>
        <v>5</v>
      </c>
      <c r="W305" s="32">
        <f t="shared" si="100"/>
        <v>308</v>
      </c>
      <c r="X305" s="36">
        <f t="shared" si="101"/>
        <v>4.220779220779221</v>
      </c>
    </row>
    <row r="306" spans="1:24" s="80" customFormat="1" ht="15" customHeight="1">
      <c r="A306" s="108">
        <v>0.72916666666666663</v>
      </c>
      <c r="B306" s="109" t="s">
        <v>31</v>
      </c>
      <c r="C306" s="110">
        <v>0.75</v>
      </c>
      <c r="D306" s="30">
        <f t="shared" si="102"/>
        <v>0</v>
      </c>
      <c r="E306" s="30">
        <f t="shared" si="102"/>
        <v>34</v>
      </c>
      <c r="F306" s="31">
        <f t="shared" si="102"/>
        <v>156</v>
      </c>
      <c r="G306" s="30">
        <f t="shared" si="102"/>
        <v>4</v>
      </c>
      <c r="H306" s="31">
        <f t="shared" si="102"/>
        <v>0</v>
      </c>
      <c r="I306" s="32">
        <f t="shared" si="86"/>
        <v>194</v>
      </c>
      <c r="J306" s="33">
        <f t="shared" si="87"/>
        <v>2.0618556701030926</v>
      </c>
      <c r="K306" s="34">
        <f t="shared" si="88"/>
        <v>32</v>
      </c>
      <c r="L306" s="31">
        <f t="shared" si="89"/>
        <v>81</v>
      </c>
      <c r="M306" s="30">
        <f t="shared" si="90"/>
        <v>766</v>
      </c>
      <c r="N306" s="30">
        <f t="shared" si="91"/>
        <v>14</v>
      </c>
      <c r="O306" s="30">
        <f t="shared" si="92"/>
        <v>5</v>
      </c>
      <c r="P306" s="32">
        <f t="shared" si="93"/>
        <v>866</v>
      </c>
      <c r="Q306" s="35">
        <f t="shared" si="94"/>
        <v>2.1939953810623556</v>
      </c>
      <c r="R306" s="34">
        <f t="shared" si="95"/>
        <v>8</v>
      </c>
      <c r="S306" s="31">
        <f t="shared" si="96"/>
        <v>31</v>
      </c>
      <c r="T306" s="30">
        <f t="shared" si="97"/>
        <v>281</v>
      </c>
      <c r="U306" s="30">
        <f t="shared" si="98"/>
        <v>7</v>
      </c>
      <c r="V306" s="30">
        <f t="shared" si="99"/>
        <v>1</v>
      </c>
      <c r="W306" s="32">
        <f t="shared" si="100"/>
        <v>320</v>
      </c>
      <c r="X306" s="36">
        <f t="shared" si="101"/>
        <v>2.5</v>
      </c>
    </row>
    <row r="307" spans="1:24" s="80" customFormat="1" ht="15" customHeight="1">
      <c r="A307" s="102"/>
      <c r="B307" s="103" t="s">
        <v>32</v>
      </c>
      <c r="C307" s="104"/>
      <c r="D307" s="16">
        <f t="shared" si="102"/>
        <v>7</v>
      </c>
      <c r="E307" s="16">
        <f t="shared" si="102"/>
        <v>53</v>
      </c>
      <c r="F307" s="17">
        <f t="shared" si="102"/>
        <v>330</v>
      </c>
      <c r="G307" s="16">
        <f t="shared" si="102"/>
        <v>7</v>
      </c>
      <c r="H307" s="17">
        <f t="shared" si="102"/>
        <v>1</v>
      </c>
      <c r="I307" s="18">
        <f t="shared" si="86"/>
        <v>391</v>
      </c>
      <c r="J307" s="19">
        <f t="shared" si="87"/>
        <v>2.0460358056265986</v>
      </c>
      <c r="K307" s="20">
        <f t="shared" si="88"/>
        <v>55</v>
      </c>
      <c r="L307" s="17">
        <f t="shared" si="89"/>
        <v>190</v>
      </c>
      <c r="M307" s="16">
        <f t="shared" si="90"/>
        <v>1387</v>
      </c>
      <c r="N307" s="16">
        <f t="shared" si="91"/>
        <v>42</v>
      </c>
      <c r="O307" s="16">
        <f t="shared" si="92"/>
        <v>10</v>
      </c>
      <c r="P307" s="18">
        <f t="shared" si="93"/>
        <v>1629</v>
      </c>
      <c r="Q307" s="21">
        <f t="shared" si="94"/>
        <v>3.192142418661756</v>
      </c>
      <c r="R307" s="20">
        <f t="shared" si="95"/>
        <v>16</v>
      </c>
      <c r="S307" s="17">
        <f t="shared" si="96"/>
        <v>84</v>
      </c>
      <c r="T307" s="16">
        <f t="shared" si="97"/>
        <v>523</v>
      </c>
      <c r="U307" s="16">
        <f t="shared" si="98"/>
        <v>15</v>
      </c>
      <c r="V307" s="16">
        <f t="shared" si="99"/>
        <v>6</v>
      </c>
      <c r="W307" s="18">
        <f t="shared" si="100"/>
        <v>628</v>
      </c>
      <c r="X307" s="22">
        <f t="shared" si="101"/>
        <v>3.3439490445859872</v>
      </c>
    </row>
    <row r="308" spans="1:24" s="80" customFormat="1" ht="15" customHeight="1">
      <c r="A308" s="108">
        <v>0.75</v>
      </c>
      <c r="B308" s="109" t="s">
        <v>31</v>
      </c>
      <c r="C308" s="110">
        <v>0.77083333333333337</v>
      </c>
      <c r="D308" s="30">
        <f t="shared" si="102"/>
        <v>3</v>
      </c>
      <c r="E308" s="30">
        <f t="shared" si="102"/>
        <v>25</v>
      </c>
      <c r="F308" s="31">
        <f t="shared" si="102"/>
        <v>167</v>
      </c>
      <c r="G308" s="30">
        <f t="shared" si="102"/>
        <v>1</v>
      </c>
      <c r="H308" s="31">
        <f t="shared" si="102"/>
        <v>0</v>
      </c>
      <c r="I308" s="32">
        <f t="shared" si="86"/>
        <v>193</v>
      </c>
      <c r="J308" s="33">
        <f t="shared" si="87"/>
        <v>0.5181347150259068</v>
      </c>
      <c r="K308" s="34">
        <f t="shared" si="88"/>
        <v>41</v>
      </c>
      <c r="L308" s="31">
        <f t="shared" si="89"/>
        <v>75</v>
      </c>
      <c r="M308" s="30">
        <f t="shared" si="90"/>
        <v>758</v>
      </c>
      <c r="N308" s="30">
        <f t="shared" si="91"/>
        <v>10</v>
      </c>
      <c r="O308" s="30">
        <f t="shared" si="92"/>
        <v>7</v>
      </c>
      <c r="P308" s="32">
        <f t="shared" si="93"/>
        <v>850</v>
      </c>
      <c r="Q308" s="35">
        <f t="shared" si="94"/>
        <v>2</v>
      </c>
      <c r="R308" s="34">
        <f t="shared" si="95"/>
        <v>8</v>
      </c>
      <c r="S308" s="31">
        <f t="shared" si="96"/>
        <v>45</v>
      </c>
      <c r="T308" s="30">
        <f t="shared" si="97"/>
        <v>191</v>
      </c>
      <c r="U308" s="30">
        <f t="shared" si="98"/>
        <v>3</v>
      </c>
      <c r="V308" s="30">
        <f t="shared" si="99"/>
        <v>1</v>
      </c>
      <c r="W308" s="32">
        <f t="shared" si="100"/>
        <v>240</v>
      </c>
      <c r="X308" s="36">
        <f t="shared" si="101"/>
        <v>1.6666666666666667</v>
      </c>
    </row>
    <row r="309" spans="1:24" s="80" customFormat="1" ht="15" customHeight="1">
      <c r="A309" s="120">
        <v>0.77083333333333337</v>
      </c>
      <c r="B309" s="121" t="s">
        <v>52</v>
      </c>
      <c r="C309" s="122">
        <v>0.79166666666666663</v>
      </c>
      <c r="D309" s="58">
        <f t="shared" ref="D309:H310" si="103">+D69+D99+D159</f>
        <v>5</v>
      </c>
      <c r="E309" s="58">
        <f t="shared" si="103"/>
        <v>20</v>
      </c>
      <c r="F309" s="59">
        <f t="shared" si="103"/>
        <v>139</v>
      </c>
      <c r="G309" s="58">
        <f t="shared" si="103"/>
        <v>1</v>
      </c>
      <c r="H309" s="59">
        <f t="shared" si="103"/>
        <v>0</v>
      </c>
      <c r="I309" s="60">
        <f t="shared" si="86"/>
        <v>160</v>
      </c>
      <c r="J309" s="61">
        <f t="shared" si="87"/>
        <v>0.625</v>
      </c>
      <c r="K309" s="62">
        <f t="shared" si="88"/>
        <v>22</v>
      </c>
      <c r="L309" s="59">
        <f t="shared" si="89"/>
        <v>73</v>
      </c>
      <c r="M309" s="58">
        <f t="shared" si="90"/>
        <v>740</v>
      </c>
      <c r="N309" s="58">
        <f t="shared" si="91"/>
        <v>7</v>
      </c>
      <c r="O309" s="58">
        <f t="shared" si="92"/>
        <v>5</v>
      </c>
      <c r="P309" s="60">
        <f t="shared" si="93"/>
        <v>825</v>
      </c>
      <c r="Q309" s="63">
        <f t="shared" si="94"/>
        <v>1.4545454545454546</v>
      </c>
      <c r="R309" s="62">
        <f t="shared" si="95"/>
        <v>10</v>
      </c>
      <c r="S309" s="59">
        <f t="shared" si="96"/>
        <v>22</v>
      </c>
      <c r="T309" s="58">
        <f t="shared" si="97"/>
        <v>228</v>
      </c>
      <c r="U309" s="58">
        <f t="shared" si="98"/>
        <v>1</v>
      </c>
      <c r="V309" s="58">
        <f t="shared" si="99"/>
        <v>3</v>
      </c>
      <c r="W309" s="60">
        <f t="shared" si="100"/>
        <v>254</v>
      </c>
      <c r="X309" s="64">
        <f t="shared" si="101"/>
        <v>1.5748031496062991</v>
      </c>
    </row>
    <row r="310" spans="1:24" s="80" customFormat="1" ht="15" customHeight="1" thickBot="1">
      <c r="A310" s="102"/>
      <c r="B310" s="103" t="s">
        <v>51</v>
      </c>
      <c r="C310" s="104"/>
      <c r="D310" s="16">
        <f t="shared" si="103"/>
        <v>8</v>
      </c>
      <c r="E310" s="16">
        <f t="shared" si="103"/>
        <v>45</v>
      </c>
      <c r="F310" s="17">
        <f t="shared" si="103"/>
        <v>306</v>
      </c>
      <c r="G310" s="16">
        <f t="shared" si="103"/>
        <v>2</v>
      </c>
      <c r="H310" s="17">
        <f t="shared" si="103"/>
        <v>0</v>
      </c>
      <c r="I310" s="18">
        <f t="shared" si="86"/>
        <v>353</v>
      </c>
      <c r="J310" s="19">
        <f t="shared" si="87"/>
        <v>0.56657223796033995</v>
      </c>
      <c r="K310" s="20">
        <f t="shared" si="88"/>
        <v>63</v>
      </c>
      <c r="L310" s="17">
        <f t="shared" si="89"/>
        <v>148</v>
      </c>
      <c r="M310" s="16">
        <f t="shared" si="90"/>
        <v>1498</v>
      </c>
      <c r="N310" s="16">
        <f t="shared" si="91"/>
        <v>17</v>
      </c>
      <c r="O310" s="16">
        <f t="shared" si="92"/>
        <v>12</v>
      </c>
      <c r="P310" s="18">
        <f t="shared" si="93"/>
        <v>1675</v>
      </c>
      <c r="Q310" s="21">
        <f t="shared" si="94"/>
        <v>1.7313432835820894</v>
      </c>
      <c r="R310" s="20">
        <f t="shared" si="95"/>
        <v>18</v>
      </c>
      <c r="S310" s="17">
        <f t="shared" si="96"/>
        <v>67</v>
      </c>
      <c r="T310" s="16">
        <f t="shared" si="97"/>
        <v>419</v>
      </c>
      <c r="U310" s="16">
        <f t="shared" si="98"/>
        <v>4</v>
      </c>
      <c r="V310" s="16">
        <f t="shared" si="99"/>
        <v>4</v>
      </c>
      <c r="W310" s="18">
        <f t="shared" si="100"/>
        <v>494</v>
      </c>
      <c r="X310" s="22">
        <f t="shared" si="101"/>
        <v>1.6194331983805668</v>
      </c>
    </row>
    <row r="311" spans="1:24" s="80" customFormat="1" ht="15" customHeight="1" thickTop="1">
      <c r="A311" s="123"/>
      <c r="B311" s="124" t="s">
        <v>50</v>
      </c>
      <c r="C311" s="125"/>
      <c r="D311" s="65">
        <f t="shared" ref="D311:I311" si="104">+D291+D294+SUM(D295:D301)+D304+D307+D310</f>
        <v>81</v>
      </c>
      <c r="E311" s="65">
        <f t="shared" si="104"/>
        <v>827</v>
      </c>
      <c r="F311" s="66">
        <f t="shared" si="104"/>
        <v>3707</v>
      </c>
      <c r="G311" s="65">
        <f t="shared" si="104"/>
        <v>172</v>
      </c>
      <c r="H311" s="66">
        <f t="shared" si="104"/>
        <v>4</v>
      </c>
      <c r="I311" s="67">
        <f t="shared" si="104"/>
        <v>4710</v>
      </c>
      <c r="J311" s="68">
        <f t="shared" si="87"/>
        <v>3.7367303609341826</v>
      </c>
      <c r="K311" s="69">
        <f t="shared" ref="K311:P311" si="105">+K291+K294+SUM(K295:K301)+K304+K307+K310</f>
        <v>336</v>
      </c>
      <c r="L311" s="66">
        <f t="shared" si="105"/>
        <v>2499</v>
      </c>
      <c r="M311" s="65">
        <f t="shared" si="105"/>
        <v>14693</v>
      </c>
      <c r="N311" s="65">
        <f t="shared" si="105"/>
        <v>735</v>
      </c>
      <c r="O311" s="65">
        <f t="shared" si="105"/>
        <v>137</v>
      </c>
      <c r="P311" s="67">
        <f t="shared" si="105"/>
        <v>18064</v>
      </c>
      <c r="Q311" s="70">
        <f t="shared" si="94"/>
        <v>4.8272807794508408</v>
      </c>
      <c r="R311" s="69">
        <f t="shared" ref="R311:W311" si="106">+R291+R294+SUM(R295:R301)+R304+R307+R310</f>
        <v>97</v>
      </c>
      <c r="S311" s="66">
        <f t="shared" si="106"/>
        <v>768</v>
      </c>
      <c r="T311" s="65">
        <f t="shared" si="106"/>
        <v>5746</v>
      </c>
      <c r="U311" s="65">
        <f t="shared" si="106"/>
        <v>196</v>
      </c>
      <c r="V311" s="65">
        <f t="shared" si="106"/>
        <v>43</v>
      </c>
      <c r="W311" s="67">
        <f t="shared" si="106"/>
        <v>6753</v>
      </c>
      <c r="X311" s="71">
        <f t="shared" si="101"/>
        <v>3.5391677772841699</v>
      </c>
    </row>
    <row r="312" spans="1:24" ht="12.95" customHeight="1"/>
    <row r="313" spans="1:24" ht="12.95" customHeight="1"/>
    <row r="314" spans="1:24" ht="12.95" customHeight="1"/>
    <row r="315" spans="1:24" ht="15" customHeight="1">
      <c r="J315" s="73"/>
      <c r="K315" s="1"/>
      <c r="L315" s="1"/>
      <c r="M315" s="1"/>
      <c r="N315" s="1"/>
      <c r="O315" s="1"/>
      <c r="P315" s="1"/>
      <c r="Q315" s="73" t="s">
        <v>0</v>
      </c>
    </row>
    <row r="316" spans="1:24" s="79" customFormat="1" ht="14.1" customHeight="1">
      <c r="A316" s="88" t="s">
        <v>1</v>
      </c>
      <c r="B316" s="75"/>
      <c r="C316" s="89"/>
      <c r="D316" s="74"/>
      <c r="E316" s="75" t="s">
        <v>29</v>
      </c>
      <c r="F316" s="75"/>
      <c r="G316" s="75"/>
      <c r="H316" s="75"/>
      <c r="I316" s="75"/>
      <c r="J316" s="78"/>
      <c r="K316" s="77"/>
      <c r="L316" s="75" t="s">
        <v>34</v>
      </c>
      <c r="M316" s="75"/>
      <c r="N316" s="75"/>
      <c r="O316" s="75"/>
      <c r="P316" s="75"/>
      <c r="Q316" s="78"/>
    </row>
    <row r="317" spans="1:24" s="80" customFormat="1" ht="15" customHeight="1">
      <c r="A317" s="90"/>
      <c r="B317" s="91"/>
      <c r="C317" s="92" t="s">
        <v>2</v>
      </c>
      <c r="D317" s="148" t="s">
        <v>3</v>
      </c>
      <c r="E317" s="146" t="s">
        <v>4</v>
      </c>
      <c r="F317" s="148" t="s">
        <v>5</v>
      </c>
      <c r="G317" s="146" t="s">
        <v>6</v>
      </c>
      <c r="H317" s="148" t="s">
        <v>49</v>
      </c>
      <c r="I317" s="144" t="s">
        <v>8</v>
      </c>
      <c r="J317" s="144" t="s">
        <v>9</v>
      </c>
      <c r="K317" s="150" t="s">
        <v>3</v>
      </c>
      <c r="L317" s="146" t="s">
        <v>4</v>
      </c>
      <c r="M317" s="148" t="s">
        <v>5</v>
      </c>
      <c r="N317" s="146" t="s">
        <v>6</v>
      </c>
      <c r="O317" s="148" t="s">
        <v>7</v>
      </c>
      <c r="P317" s="144" t="s">
        <v>8</v>
      </c>
      <c r="Q317" s="144" t="s">
        <v>9</v>
      </c>
    </row>
    <row r="318" spans="1:24" s="80" customFormat="1" ht="15" customHeight="1">
      <c r="A318" s="93" t="s">
        <v>10</v>
      </c>
      <c r="B318" s="94"/>
      <c r="C318" s="95"/>
      <c r="D318" s="149"/>
      <c r="E318" s="147"/>
      <c r="F318" s="149"/>
      <c r="G318" s="147"/>
      <c r="H318" s="149"/>
      <c r="I318" s="145"/>
      <c r="J318" s="145"/>
      <c r="K318" s="151"/>
      <c r="L318" s="147"/>
      <c r="M318" s="149"/>
      <c r="N318" s="147"/>
      <c r="O318" s="149"/>
      <c r="P318" s="145"/>
      <c r="Q318" s="145"/>
    </row>
    <row r="319" spans="1:24" s="80" customFormat="1" ht="15" customHeight="1">
      <c r="A319" s="96">
        <v>0.29166666666666669</v>
      </c>
      <c r="B319" s="97" t="s">
        <v>31</v>
      </c>
      <c r="C319" s="98">
        <v>0.3125</v>
      </c>
      <c r="D319" s="2">
        <f t="shared" ref="D319:D340" si="107">+K49+R79+K199</f>
        <v>34</v>
      </c>
      <c r="E319" s="2">
        <f t="shared" ref="E319:E340" si="108">+L49+S79+L199</f>
        <v>133</v>
      </c>
      <c r="F319" s="3">
        <f t="shared" ref="F319:F340" si="109">+M49+T79+M199</f>
        <v>995</v>
      </c>
      <c r="G319" s="2">
        <f t="shared" ref="G319:G340" si="110">+N49+U79+N199</f>
        <v>35</v>
      </c>
      <c r="H319" s="3">
        <f t="shared" ref="H319:H340" si="111">+O49+V79+O199</f>
        <v>23</v>
      </c>
      <c r="I319" s="4">
        <f t="shared" ref="I319:I340" si="112">SUM(E319:H319)</f>
        <v>1186</v>
      </c>
      <c r="J319" s="8">
        <f t="shared" ref="J319:J341" si="113">IF(I319=0,0,((G319+H319)/I319*100))</f>
        <v>4.8903878583473865</v>
      </c>
      <c r="K319" s="6">
        <f t="shared" ref="K319:K340" si="114">+R19+D109+D169</f>
        <v>0</v>
      </c>
      <c r="L319" s="3">
        <f t="shared" ref="L319:L340" si="115">+S19+E109+E169</f>
        <v>4</v>
      </c>
      <c r="M319" s="2">
        <f t="shared" ref="M319:M340" si="116">+T19+F109+F169</f>
        <v>26</v>
      </c>
      <c r="N319" s="2">
        <f t="shared" ref="N319:N340" si="117">+U19+G109+G169</f>
        <v>0</v>
      </c>
      <c r="O319" s="2">
        <f t="shared" ref="O319:O340" si="118">+V19+H109+H169</f>
        <v>0</v>
      </c>
      <c r="P319" s="4">
        <f t="shared" ref="P319:P340" si="119">SUM(L319:O319)</f>
        <v>30</v>
      </c>
      <c r="Q319" s="8">
        <f t="shared" ref="Q319:Q341" si="120">IF(P319=0,0,((N319+O319)/P319*100))</f>
        <v>0</v>
      </c>
    </row>
    <row r="320" spans="1:24" s="80" customFormat="1" ht="15" customHeight="1">
      <c r="A320" s="99">
        <v>0.3125</v>
      </c>
      <c r="B320" s="100" t="s">
        <v>31</v>
      </c>
      <c r="C320" s="101">
        <v>0.33333333333333331</v>
      </c>
      <c r="D320" s="9">
        <f t="shared" si="107"/>
        <v>58</v>
      </c>
      <c r="E320" s="9">
        <f t="shared" si="108"/>
        <v>113</v>
      </c>
      <c r="F320" s="10">
        <f t="shared" si="109"/>
        <v>1013</v>
      </c>
      <c r="G320" s="9">
        <f t="shared" si="110"/>
        <v>37</v>
      </c>
      <c r="H320" s="10">
        <f t="shared" si="111"/>
        <v>28</v>
      </c>
      <c r="I320" s="11">
        <f t="shared" si="112"/>
        <v>1191</v>
      </c>
      <c r="J320" s="15">
        <f t="shared" si="113"/>
        <v>5.4575986565910997</v>
      </c>
      <c r="K320" s="13">
        <f t="shared" si="114"/>
        <v>1</v>
      </c>
      <c r="L320" s="10">
        <f t="shared" si="115"/>
        <v>1</v>
      </c>
      <c r="M320" s="9">
        <f t="shared" si="116"/>
        <v>46</v>
      </c>
      <c r="N320" s="9">
        <f t="shared" si="117"/>
        <v>1</v>
      </c>
      <c r="O320" s="9">
        <f t="shared" si="118"/>
        <v>1</v>
      </c>
      <c r="P320" s="11">
        <f t="shared" si="119"/>
        <v>49</v>
      </c>
      <c r="Q320" s="15">
        <f t="shared" si="120"/>
        <v>4.0816326530612246</v>
      </c>
    </row>
    <row r="321" spans="1:17" s="80" customFormat="1" ht="15" customHeight="1">
      <c r="A321" s="102"/>
      <c r="B321" s="103" t="s">
        <v>48</v>
      </c>
      <c r="C321" s="104"/>
      <c r="D321" s="16">
        <f t="shared" si="107"/>
        <v>92</v>
      </c>
      <c r="E321" s="16">
        <f t="shared" si="108"/>
        <v>246</v>
      </c>
      <c r="F321" s="17">
        <f t="shared" si="109"/>
        <v>2008</v>
      </c>
      <c r="G321" s="16">
        <f t="shared" si="110"/>
        <v>72</v>
      </c>
      <c r="H321" s="17">
        <f t="shared" si="111"/>
        <v>51</v>
      </c>
      <c r="I321" s="18">
        <f t="shared" si="112"/>
        <v>2377</v>
      </c>
      <c r="J321" s="22">
        <f t="shared" si="113"/>
        <v>5.1745898190997055</v>
      </c>
      <c r="K321" s="20">
        <f t="shared" si="114"/>
        <v>1</v>
      </c>
      <c r="L321" s="17">
        <f t="shared" si="115"/>
        <v>5</v>
      </c>
      <c r="M321" s="16">
        <f t="shared" si="116"/>
        <v>72</v>
      </c>
      <c r="N321" s="16">
        <f t="shared" si="117"/>
        <v>1</v>
      </c>
      <c r="O321" s="16">
        <f t="shared" si="118"/>
        <v>1</v>
      </c>
      <c r="P321" s="18">
        <f t="shared" si="119"/>
        <v>79</v>
      </c>
      <c r="Q321" s="22">
        <f t="shared" si="120"/>
        <v>2.5316455696202533</v>
      </c>
    </row>
    <row r="322" spans="1:17" s="80" customFormat="1" ht="15" customHeight="1">
      <c r="A322" s="105">
        <v>0.33333333333333331</v>
      </c>
      <c r="B322" s="106" t="s">
        <v>47</v>
      </c>
      <c r="C322" s="107">
        <v>0.35416666666666669</v>
      </c>
      <c r="D322" s="23">
        <f t="shared" si="107"/>
        <v>90</v>
      </c>
      <c r="E322" s="23">
        <f t="shared" si="108"/>
        <v>144</v>
      </c>
      <c r="F322" s="24">
        <f t="shared" si="109"/>
        <v>1145</v>
      </c>
      <c r="G322" s="23">
        <f t="shared" si="110"/>
        <v>41</v>
      </c>
      <c r="H322" s="24">
        <f t="shared" si="111"/>
        <v>17</v>
      </c>
      <c r="I322" s="25">
        <f t="shared" si="112"/>
        <v>1347</v>
      </c>
      <c r="J322" s="29">
        <f t="shared" si="113"/>
        <v>4.3058648849294734</v>
      </c>
      <c r="K322" s="27">
        <f t="shared" si="114"/>
        <v>0</v>
      </c>
      <c r="L322" s="24">
        <f t="shared" si="115"/>
        <v>7</v>
      </c>
      <c r="M322" s="23">
        <f t="shared" si="116"/>
        <v>65</v>
      </c>
      <c r="N322" s="23">
        <f t="shared" si="117"/>
        <v>2</v>
      </c>
      <c r="O322" s="23">
        <f t="shared" si="118"/>
        <v>0</v>
      </c>
      <c r="P322" s="25">
        <f t="shared" si="119"/>
        <v>74</v>
      </c>
      <c r="Q322" s="29">
        <f t="shared" si="120"/>
        <v>2.7027027027027026</v>
      </c>
    </row>
    <row r="323" spans="1:17" s="80" customFormat="1" ht="15" customHeight="1">
      <c r="A323" s="108">
        <v>0.35416666666666669</v>
      </c>
      <c r="B323" s="109" t="s">
        <v>31</v>
      </c>
      <c r="C323" s="110">
        <v>0.375</v>
      </c>
      <c r="D323" s="30">
        <f t="shared" si="107"/>
        <v>86</v>
      </c>
      <c r="E323" s="30">
        <f t="shared" si="108"/>
        <v>147</v>
      </c>
      <c r="F323" s="31">
        <f t="shared" si="109"/>
        <v>1132</v>
      </c>
      <c r="G323" s="30">
        <f t="shared" si="110"/>
        <v>41</v>
      </c>
      <c r="H323" s="31">
        <f t="shared" si="111"/>
        <v>11</v>
      </c>
      <c r="I323" s="32">
        <f t="shared" si="112"/>
        <v>1331</v>
      </c>
      <c r="J323" s="36">
        <f t="shared" si="113"/>
        <v>3.9068369646882046</v>
      </c>
      <c r="K323" s="34">
        <f t="shared" si="114"/>
        <v>0</v>
      </c>
      <c r="L323" s="31">
        <f t="shared" si="115"/>
        <v>7</v>
      </c>
      <c r="M323" s="30">
        <f t="shared" si="116"/>
        <v>42</v>
      </c>
      <c r="N323" s="30">
        <f t="shared" si="117"/>
        <v>5</v>
      </c>
      <c r="O323" s="30">
        <f t="shared" si="118"/>
        <v>2</v>
      </c>
      <c r="P323" s="32">
        <f t="shared" si="119"/>
        <v>56</v>
      </c>
      <c r="Q323" s="36">
        <f t="shared" si="120"/>
        <v>12.5</v>
      </c>
    </row>
    <row r="324" spans="1:17" s="80" customFormat="1" ht="15" customHeight="1">
      <c r="A324" s="102"/>
      <c r="B324" s="103" t="s">
        <v>32</v>
      </c>
      <c r="C324" s="104"/>
      <c r="D324" s="16">
        <f t="shared" si="107"/>
        <v>176</v>
      </c>
      <c r="E324" s="16">
        <f t="shared" si="108"/>
        <v>291</v>
      </c>
      <c r="F324" s="17">
        <f t="shared" si="109"/>
        <v>2277</v>
      </c>
      <c r="G324" s="16">
        <f t="shared" si="110"/>
        <v>82</v>
      </c>
      <c r="H324" s="17">
        <f t="shared" si="111"/>
        <v>28</v>
      </c>
      <c r="I324" s="18">
        <f t="shared" si="112"/>
        <v>2678</v>
      </c>
      <c r="J324" s="22">
        <f t="shared" si="113"/>
        <v>4.1075429424943986</v>
      </c>
      <c r="K324" s="20">
        <f t="shared" si="114"/>
        <v>0</v>
      </c>
      <c r="L324" s="17">
        <f t="shared" si="115"/>
        <v>14</v>
      </c>
      <c r="M324" s="16">
        <f t="shared" si="116"/>
        <v>107</v>
      </c>
      <c r="N324" s="16">
        <f t="shared" si="117"/>
        <v>7</v>
      </c>
      <c r="O324" s="16">
        <f t="shared" si="118"/>
        <v>2</v>
      </c>
      <c r="P324" s="18">
        <f t="shared" si="119"/>
        <v>130</v>
      </c>
      <c r="Q324" s="22">
        <f t="shared" si="120"/>
        <v>6.9230769230769234</v>
      </c>
    </row>
    <row r="325" spans="1:17" s="80" customFormat="1" ht="15" customHeight="1">
      <c r="A325" s="111">
        <v>0.375</v>
      </c>
      <c r="B325" s="112" t="s">
        <v>31</v>
      </c>
      <c r="C325" s="113">
        <v>0.41666666666666669</v>
      </c>
      <c r="D325" s="37">
        <f t="shared" si="107"/>
        <v>65</v>
      </c>
      <c r="E325" s="37">
        <f t="shared" si="108"/>
        <v>267</v>
      </c>
      <c r="F325" s="38">
        <f t="shared" si="109"/>
        <v>1832</v>
      </c>
      <c r="G325" s="37">
        <f t="shared" si="110"/>
        <v>83</v>
      </c>
      <c r="H325" s="38">
        <f t="shared" si="111"/>
        <v>19</v>
      </c>
      <c r="I325" s="39">
        <f t="shared" si="112"/>
        <v>2201</v>
      </c>
      <c r="J325" s="43">
        <f t="shared" si="113"/>
        <v>4.634257155838255</v>
      </c>
      <c r="K325" s="41">
        <f t="shared" si="114"/>
        <v>1</v>
      </c>
      <c r="L325" s="38">
        <f t="shared" si="115"/>
        <v>13</v>
      </c>
      <c r="M325" s="37">
        <f t="shared" si="116"/>
        <v>99</v>
      </c>
      <c r="N325" s="37">
        <f t="shared" si="117"/>
        <v>3</v>
      </c>
      <c r="O325" s="37">
        <f t="shared" si="118"/>
        <v>3</v>
      </c>
      <c r="P325" s="39">
        <f t="shared" si="119"/>
        <v>118</v>
      </c>
      <c r="Q325" s="43">
        <f t="shared" si="120"/>
        <v>5.0847457627118651</v>
      </c>
    </row>
    <row r="326" spans="1:17" s="80" customFormat="1" ht="15" customHeight="1">
      <c r="A326" s="114">
        <v>0.41666666666666669</v>
      </c>
      <c r="B326" s="115" t="s">
        <v>31</v>
      </c>
      <c r="C326" s="116">
        <v>0.45833333333333331</v>
      </c>
      <c r="D326" s="44">
        <f t="shared" si="107"/>
        <v>45</v>
      </c>
      <c r="E326" s="44">
        <f t="shared" si="108"/>
        <v>268</v>
      </c>
      <c r="F326" s="45">
        <f t="shared" si="109"/>
        <v>1613</v>
      </c>
      <c r="G326" s="44">
        <f t="shared" si="110"/>
        <v>92</v>
      </c>
      <c r="H326" s="45">
        <f t="shared" si="111"/>
        <v>14</v>
      </c>
      <c r="I326" s="46">
        <f t="shared" si="112"/>
        <v>1987</v>
      </c>
      <c r="J326" s="50">
        <f t="shared" si="113"/>
        <v>5.3346753900352288</v>
      </c>
      <c r="K326" s="48">
        <f t="shared" si="114"/>
        <v>3</v>
      </c>
      <c r="L326" s="45">
        <f t="shared" si="115"/>
        <v>19</v>
      </c>
      <c r="M326" s="44">
        <f t="shared" si="116"/>
        <v>70</v>
      </c>
      <c r="N326" s="44">
        <f t="shared" si="117"/>
        <v>2</v>
      </c>
      <c r="O326" s="44">
        <f t="shared" si="118"/>
        <v>1</v>
      </c>
      <c r="P326" s="46">
        <f t="shared" si="119"/>
        <v>92</v>
      </c>
      <c r="Q326" s="50">
        <f t="shared" si="120"/>
        <v>3.2608695652173911</v>
      </c>
    </row>
    <row r="327" spans="1:17" s="80" customFormat="1" ht="15" customHeight="1">
      <c r="A327" s="114">
        <v>0.45833333333333331</v>
      </c>
      <c r="B327" s="115" t="s">
        <v>31</v>
      </c>
      <c r="C327" s="116">
        <v>0.5</v>
      </c>
      <c r="D327" s="44">
        <f t="shared" si="107"/>
        <v>36</v>
      </c>
      <c r="E327" s="44">
        <f t="shared" si="108"/>
        <v>253</v>
      </c>
      <c r="F327" s="45">
        <f t="shared" si="109"/>
        <v>1417</v>
      </c>
      <c r="G327" s="44">
        <f t="shared" si="110"/>
        <v>64</v>
      </c>
      <c r="H327" s="45">
        <f t="shared" si="111"/>
        <v>13</v>
      </c>
      <c r="I327" s="46">
        <f t="shared" si="112"/>
        <v>1747</v>
      </c>
      <c r="J327" s="50">
        <f t="shared" si="113"/>
        <v>4.4075558099599315</v>
      </c>
      <c r="K327" s="48">
        <f t="shared" si="114"/>
        <v>3</v>
      </c>
      <c r="L327" s="45">
        <f t="shared" si="115"/>
        <v>16</v>
      </c>
      <c r="M327" s="44">
        <f t="shared" si="116"/>
        <v>67</v>
      </c>
      <c r="N327" s="44">
        <f t="shared" si="117"/>
        <v>2</v>
      </c>
      <c r="O327" s="44">
        <f t="shared" si="118"/>
        <v>2</v>
      </c>
      <c r="P327" s="46">
        <f t="shared" si="119"/>
        <v>87</v>
      </c>
      <c r="Q327" s="50">
        <f t="shared" si="120"/>
        <v>4.5977011494252871</v>
      </c>
    </row>
    <row r="328" spans="1:17" s="80" customFormat="1" ht="15" customHeight="1">
      <c r="A328" s="114">
        <v>0.5</v>
      </c>
      <c r="B328" s="115" t="s">
        <v>31</v>
      </c>
      <c r="C328" s="116">
        <v>0.54166666666666663</v>
      </c>
      <c r="D328" s="44">
        <f t="shared" si="107"/>
        <v>32</v>
      </c>
      <c r="E328" s="44">
        <f t="shared" si="108"/>
        <v>183</v>
      </c>
      <c r="F328" s="45">
        <f t="shared" si="109"/>
        <v>1219</v>
      </c>
      <c r="G328" s="44">
        <f t="shared" si="110"/>
        <v>64</v>
      </c>
      <c r="H328" s="45">
        <f t="shared" si="111"/>
        <v>9</v>
      </c>
      <c r="I328" s="46">
        <f t="shared" si="112"/>
        <v>1475</v>
      </c>
      <c r="J328" s="50">
        <f t="shared" si="113"/>
        <v>4.9491525423728806</v>
      </c>
      <c r="K328" s="48">
        <f t="shared" si="114"/>
        <v>4</v>
      </c>
      <c r="L328" s="45">
        <f t="shared" si="115"/>
        <v>16</v>
      </c>
      <c r="M328" s="44">
        <f t="shared" si="116"/>
        <v>75</v>
      </c>
      <c r="N328" s="44">
        <f t="shared" si="117"/>
        <v>2</v>
      </c>
      <c r="O328" s="44">
        <f t="shared" si="118"/>
        <v>4</v>
      </c>
      <c r="P328" s="46">
        <f t="shared" si="119"/>
        <v>97</v>
      </c>
      <c r="Q328" s="50">
        <f t="shared" si="120"/>
        <v>6.1855670103092786</v>
      </c>
    </row>
    <row r="329" spans="1:17" s="80" customFormat="1" ht="15" customHeight="1">
      <c r="A329" s="114">
        <v>0.54166666666666663</v>
      </c>
      <c r="B329" s="115" t="s">
        <v>45</v>
      </c>
      <c r="C329" s="116">
        <v>0.58333333333333337</v>
      </c>
      <c r="D329" s="44">
        <f t="shared" si="107"/>
        <v>26</v>
      </c>
      <c r="E329" s="44">
        <f t="shared" si="108"/>
        <v>188</v>
      </c>
      <c r="F329" s="45">
        <f t="shared" si="109"/>
        <v>1238</v>
      </c>
      <c r="G329" s="44">
        <f t="shared" si="110"/>
        <v>62</v>
      </c>
      <c r="H329" s="45">
        <f t="shared" si="111"/>
        <v>6</v>
      </c>
      <c r="I329" s="46">
        <f t="shared" si="112"/>
        <v>1494</v>
      </c>
      <c r="J329" s="50">
        <f t="shared" si="113"/>
        <v>4.5515394912985272</v>
      </c>
      <c r="K329" s="48">
        <f t="shared" si="114"/>
        <v>4</v>
      </c>
      <c r="L329" s="45">
        <f t="shared" si="115"/>
        <v>17</v>
      </c>
      <c r="M329" s="44">
        <f t="shared" si="116"/>
        <v>86</v>
      </c>
      <c r="N329" s="44">
        <f t="shared" si="117"/>
        <v>2</v>
      </c>
      <c r="O329" s="44">
        <f t="shared" si="118"/>
        <v>2</v>
      </c>
      <c r="P329" s="46">
        <f t="shared" si="119"/>
        <v>107</v>
      </c>
      <c r="Q329" s="50">
        <f t="shared" si="120"/>
        <v>3.7383177570093453</v>
      </c>
    </row>
    <row r="330" spans="1:17" s="80" customFormat="1" ht="15" customHeight="1">
      <c r="A330" s="114">
        <v>0.58333333333333337</v>
      </c>
      <c r="B330" s="115" t="s">
        <v>46</v>
      </c>
      <c r="C330" s="116">
        <v>0.625</v>
      </c>
      <c r="D330" s="44">
        <f t="shared" si="107"/>
        <v>34</v>
      </c>
      <c r="E330" s="44">
        <f t="shared" si="108"/>
        <v>230</v>
      </c>
      <c r="F330" s="45">
        <f t="shared" si="109"/>
        <v>1514</v>
      </c>
      <c r="G330" s="44">
        <f t="shared" si="110"/>
        <v>77</v>
      </c>
      <c r="H330" s="45">
        <f t="shared" si="111"/>
        <v>22</v>
      </c>
      <c r="I330" s="46">
        <f t="shared" si="112"/>
        <v>1843</v>
      </c>
      <c r="J330" s="50">
        <f t="shared" si="113"/>
        <v>5.3716766142159518</v>
      </c>
      <c r="K330" s="48">
        <f t="shared" si="114"/>
        <v>7</v>
      </c>
      <c r="L330" s="45">
        <f t="shared" si="115"/>
        <v>11</v>
      </c>
      <c r="M330" s="44">
        <f t="shared" si="116"/>
        <v>99</v>
      </c>
      <c r="N330" s="44">
        <f t="shared" si="117"/>
        <v>3</v>
      </c>
      <c r="O330" s="44">
        <f t="shared" si="118"/>
        <v>2</v>
      </c>
      <c r="P330" s="46">
        <f t="shared" si="119"/>
        <v>115</v>
      </c>
      <c r="Q330" s="50">
        <f t="shared" si="120"/>
        <v>4.3478260869565215</v>
      </c>
    </row>
    <row r="331" spans="1:17" s="80" customFormat="1" ht="15" customHeight="1">
      <c r="A331" s="117">
        <v>0.625</v>
      </c>
      <c r="B331" s="118" t="s">
        <v>31</v>
      </c>
      <c r="C331" s="119">
        <v>0.66666666666666663</v>
      </c>
      <c r="D331" s="51">
        <f t="shared" si="107"/>
        <v>31</v>
      </c>
      <c r="E331" s="51">
        <f t="shared" si="108"/>
        <v>279</v>
      </c>
      <c r="F331" s="52">
        <f t="shared" si="109"/>
        <v>1701</v>
      </c>
      <c r="G331" s="51">
        <f t="shared" si="110"/>
        <v>62</v>
      </c>
      <c r="H331" s="52">
        <f t="shared" si="111"/>
        <v>27</v>
      </c>
      <c r="I331" s="53">
        <f t="shared" si="112"/>
        <v>2069</v>
      </c>
      <c r="J331" s="57">
        <f t="shared" si="113"/>
        <v>4.3015949734171093</v>
      </c>
      <c r="K331" s="55">
        <f t="shared" si="114"/>
        <v>2</v>
      </c>
      <c r="L331" s="52">
        <f t="shared" si="115"/>
        <v>19</v>
      </c>
      <c r="M331" s="51">
        <f t="shared" si="116"/>
        <v>103</v>
      </c>
      <c r="N331" s="51">
        <f t="shared" si="117"/>
        <v>2</v>
      </c>
      <c r="O331" s="51">
        <f t="shared" si="118"/>
        <v>3</v>
      </c>
      <c r="P331" s="53">
        <f t="shared" si="119"/>
        <v>127</v>
      </c>
      <c r="Q331" s="57">
        <f t="shared" si="120"/>
        <v>3.9370078740157481</v>
      </c>
    </row>
    <row r="332" spans="1:17" s="80" customFormat="1" ht="15" customHeight="1">
      <c r="A332" s="96">
        <v>0.66666666666666663</v>
      </c>
      <c r="B332" s="97" t="s">
        <v>45</v>
      </c>
      <c r="C332" s="98">
        <v>0.6875</v>
      </c>
      <c r="D332" s="2">
        <f t="shared" si="107"/>
        <v>12</v>
      </c>
      <c r="E332" s="2">
        <f t="shared" si="108"/>
        <v>150</v>
      </c>
      <c r="F332" s="3">
        <f t="shared" si="109"/>
        <v>878</v>
      </c>
      <c r="G332" s="2">
        <f t="shared" si="110"/>
        <v>13</v>
      </c>
      <c r="H332" s="3">
        <f t="shared" si="111"/>
        <v>10</v>
      </c>
      <c r="I332" s="4">
        <f t="shared" si="112"/>
        <v>1051</v>
      </c>
      <c r="J332" s="8">
        <f t="shared" si="113"/>
        <v>2.1883920076117986</v>
      </c>
      <c r="K332" s="6">
        <f t="shared" si="114"/>
        <v>1</v>
      </c>
      <c r="L332" s="3">
        <f t="shared" si="115"/>
        <v>6</v>
      </c>
      <c r="M332" s="2">
        <f t="shared" si="116"/>
        <v>41</v>
      </c>
      <c r="N332" s="2">
        <f t="shared" si="117"/>
        <v>2</v>
      </c>
      <c r="O332" s="2">
        <f t="shared" si="118"/>
        <v>1</v>
      </c>
      <c r="P332" s="4">
        <f t="shared" si="119"/>
        <v>50</v>
      </c>
      <c r="Q332" s="8">
        <f t="shared" si="120"/>
        <v>6</v>
      </c>
    </row>
    <row r="333" spans="1:17" s="80" customFormat="1" ht="15.75" customHeight="1">
      <c r="A333" s="120">
        <v>0.6875</v>
      </c>
      <c r="B333" s="121" t="s">
        <v>45</v>
      </c>
      <c r="C333" s="122">
        <v>0.70833333333333337</v>
      </c>
      <c r="D333" s="58">
        <f t="shared" si="107"/>
        <v>13</v>
      </c>
      <c r="E333" s="58">
        <f t="shared" si="108"/>
        <v>131</v>
      </c>
      <c r="F333" s="59">
        <f t="shared" si="109"/>
        <v>921</v>
      </c>
      <c r="G333" s="58">
        <f t="shared" si="110"/>
        <v>23</v>
      </c>
      <c r="H333" s="59">
        <f t="shared" si="111"/>
        <v>10</v>
      </c>
      <c r="I333" s="60">
        <f t="shared" si="112"/>
        <v>1085</v>
      </c>
      <c r="J333" s="64">
        <f t="shared" si="113"/>
        <v>3.0414746543778803</v>
      </c>
      <c r="K333" s="62">
        <f t="shared" si="114"/>
        <v>5</v>
      </c>
      <c r="L333" s="59">
        <f t="shared" si="115"/>
        <v>9</v>
      </c>
      <c r="M333" s="58">
        <f t="shared" si="116"/>
        <v>56</v>
      </c>
      <c r="N333" s="58">
        <f t="shared" si="117"/>
        <v>1</v>
      </c>
      <c r="O333" s="58">
        <f t="shared" si="118"/>
        <v>2</v>
      </c>
      <c r="P333" s="60">
        <f t="shared" si="119"/>
        <v>68</v>
      </c>
      <c r="Q333" s="64">
        <f t="shared" si="120"/>
        <v>4.4117647058823533</v>
      </c>
    </row>
    <row r="334" spans="1:17" s="80" customFormat="1" ht="15" customHeight="1">
      <c r="A334" s="102"/>
      <c r="B334" s="103" t="s">
        <v>44</v>
      </c>
      <c r="C334" s="104"/>
      <c r="D334" s="16">
        <f t="shared" si="107"/>
        <v>25</v>
      </c>
      <c r="E334" s="16">
        <f t="shared" si="108"/>
        <v>281</v>
      </c>
      <c r="F334" s="17">
        <f t="shared" si="109"/>
        <v>1799</v>
      </c>
      <c r="G334" s="16">
        <f t="shared" si="110"/>
        <v>36</v>
      </c>
      <c r="H334" s="17">
        <f t="shared" si="111"/>
        <v>20</v>
      </c>
      <c r="I334" s="18">
        <f t="shared" si="112"/>
        <v>2136</v>
      </c>
      <c r="J334" s="22">
        <f t="shared" si="113"/>
        <v>2.6217228464419478</v>
      </c>
      <c r="K334" s="20">
        <f t="shared" si="114"/>
        <v>6</v>
      </c>
      <c r="L334" s="17">
        <f t="shared" si="115"/>
        <v>15</v>
      </c>
      <c r="M334" s="16">
        <f t="shared" si="116"/>
        <v>97</v>
      </c>
      <c r="N334" s="16">
        <f t="shared" si="117"/>
        <v>3</v>
      </c>
      <c r="O334" s="16">
        <f t="shared" si="118"/>
        <v>3</v>
      </c>
      <c r="P334" s="18">
        <f t="shared" si="119"/>
        <v>118</v>
      </c>
      <c r="Q334" s="22">
        <f t="shared" si="120"/>
        <v>5.0847457627118651</v>
      </c>
    </row>
    <row r="335" spans="1:17" s="80" customFormat="1" ht="15" customHeight="1">
      <c r="A335" s="108">
        <v>0.70833333333333337</v>
      </c>
      <c r="B335" s="109" t="s">
        <v>43</v>
      </c>
      <c r="C335" s="110">
        <v>0.72916666666666663</v>
      </c>
      <c r="D335" s="30">
        <f t="shared" si="107"/>
        <v>24</v>
      </c>
      <c r="E335" s="30">
        <f t="shared" si="108"/>
        <v>137</v>
      </c>
      <c r="F335" s="31">
        <f t="shared" si="109"/>
        <v>875</v>
      </c>
      <c r="G335" s="30">
        <f t="shared" si="110"/>
        <v>24</v>
      </c>
      <c r="H335" s="31">
        <f t="shared" si="111"/>
        <v>11</v>
      </c>
      <c r="I335" s="32">
        <f t="shared" si="112"/>
        <v>1047</v>
      </c>
      <c r="J335" s="36">
        <f t="shared" si="113"/>
        <v>3.3428844317096464</v>
      </c>
      <c r="K335" s="34">
        <f t="shared" si="114"/>
        <v>3</v>
      </c>
      <c r="L335" s="31">
        <f t="shared" si="115"/>
        <v>1</v>
      </c>
      <c r="M335" s="30">
        <f t="shared" si="116"/>
        <v>46</v>
      </c>
      <c r="N335" s="30">
        <f t="shared" si="117"/>
        <v>0</v>
      </c>
      <c r="O335" s="30">
        <f t="shared" si="118"/>
        <v>1</v>
      </c>
      <c r="P335" s="32">
        <f t="shared" si="119"/>
        <v>48</v>
      </c>
      <c r="Q335" s="36">
        <f t="shared" si="120"/>
        <v>2.083333333333333</v>
      </c>
    </row>
    <row r="336" spans="1:17" s="80" customFormat="1" ht="15" customHeight="1">
      <c r="A336" s="108">
        <v>0.72916666666666663</v>
      </c>
      <c r="B336" s="109" t="s">
        <v>41</v>
      </c>
      <c r="C336" s="110">
        <v>0.75</v>
      </c>
      <c r="D336" s="30">
        <f t="shared" si="107"/>
        <v>24</v>
      </c>
      <c r="E336" s="30">
        <f t="shared" si="108"/>
        <v>125</v>
      </c>
      <c r="F336" s="31">
        <f t="shared" si="109"/>
        <v>898</v>
      </c>
      <c r="G336" s="30">
        <f t="shared" si="110"/>
        <v>26</v>
      </c>
      <c r="H336" s="31">
        <f t="shared" si="111"/>
        <v>11</v>
      </c>
      <c r="I336" s="32">
        <f t="shared" si="112"/>
        <v>1060</v>
      </c>
      <c r="J336" s="36">
        <f t="shared" si="113"/>
        <v>3.4905660377358489</v>
      </c>
      <c r="K336" s="34">
        <f t="shared" si="114"/>
        <v>1</v>
      </c>
      <c r="L336" s="31">
        <f t="shared" si="115"/>
        <v>1</v>
      </c>
      <c r="M336" s="30">
        <f t="shared" si="116"/>
        <v>54</v>
      </c>
      <c r="N336" s="30">
        <f t="shared" si="117"/>
        <v>0</v>
      </c>
      <c r="O336" s="30">
        <f t="shared" si="118"/>
        <v>1</v>
      </c>
      <c r="P336" s="32">
        <f t="shared" si="119"/>
        <v>56</v>
      </c>
      <c r="Q336" s="36">
        <f t="shared" si="120"/>
        <v>1.7857142857142856</v>
      </c>
    </row>
    <row r="337" spans="1:17" s="80" customFormat="1" ht="15" customHeight="1">
      <c r="A337" s="102"/>
      <c r="B337" s="103" t="s">
        <v>39</v>
      </c>
      <c r="C337" s="104"/>
      <c r="D337" s="16">
        <f t="shared" si="107"/>
        <v>48</v>
      </c>
      <c r="E337" s="16">
        <f t="shared" si="108"/>
        <v>262</v>
      </c>
      <c r="F337" s="17">
        <f t="shared" si="109"/>
        <v>1773</v>
      </c>
      <c r="G337" s="16">
        <f t="shared" si="110"/>
        <v>50</v>
      </c>
      <c r="H337" s="17">
        <f t="shared" si="111"/>
        <v>22</v>
      </c>
      <c r="I337" s="18">
        <f t="shared" si="112"/>
        <v>2107</v>
      </c>
      <c r="J337" s="22">
        <f t="shared" si="113"/>
        <v>3.4171808258186998</v>
      </c>
      <c r="K337" s="20">
        <f t="shared" si="114"/>
        <v>4</v>
      </c>
      <c r="L337" s="17">
        <f t="shared" si="115"/>
        <v>2</v>
      </c>
      <c r="M337" s="16">
        <f t="shared" si="116"/>
        <v>100</v>
      </c>
      <c r="N337" s="16">
        <f t="shared" si="117"/>
        <v>0</v>
      </c>
      <c r="O337" s="16">
        <f t="shared" si="118"/>
        <v>2</v>
      </c>
      <c r="P337" s="18">
        <f t="shared" si="119"/>
        <v>104</v>
      </c>
      <c r="Q337" s="22">
        <f t="shared" si="120"/>
        <v>1.9230769230769231</v>
      </c>
    </row>
    <row r="338" spans="1:17" s="80" customFormat="1" ht="15" customHeight="1">
      <c r="A338" s="108">
        <v>0.75</v>
      </c>
      <c r="B338" s="109" t="s">
        <v>31</v>
      </c>
      <c r="C338" s="110">
        <v>0.77083333333333337</v>
      </c>
      <c r="D338" s="30">
        <f t="shared" si="107"/>
        <v>16</v>
      </c>
      <c r="E338" s="30">
        <f t="shared" si="108"/>
        <v>98</v>
      </c>
      <c r="F338" s="31">
        <f t="shared" si="109"/>
        <v>943</v>
      </c>
      <c r="G338" s="30">
        <f t="shared" si="110"/>
        <v>32</v>
      </c>
      <c r="H338" s="31">
        <f t="shared" si="111"/>
        <v>5</v>
      </c>
      <c r="I338" s="32">
        <f t="shared" si="112"/>
        <v>1078</v>
      </c>
      <c r="J338" s="36">
        <f t="shared" si="113"/>
        <v>3.4322820037105752</v>
      </c>
      <c r="K338" s="34">
        <f t="shared" si="114"/>
        <v>3</v>
      </c>
      <c r="L338" s="31">
        <f t="shared" si="115"/>
        <v>9</v>
      </c>
      <c r="M338" s="30">
        <f t="shared" si="116"/>
        <v>92</v>
      </c>
      <c r="N338" s="30">
        <f t="shared" si="117"/>
        <v>0</v>
      </c>
      <c r="O338" s="30">
        <f t="shared" si="118"/>
        <v>1</v>
      </c>
      <c r="P338" s="32">
        <f t="shared" si="119"/>
        <v>102</v>
      </c>
      <c r="Q338" s="36">
        <f t="shared" si="120"/>
        <v>0.98039215686274506</v>
      </c>
    </row>
    <row r="339" spans="1:17" s="80" customFormat="1" ht="15" customHeight="1">
      <c r="A339" s="120">
        <v>0.77083333333333337</v>
      </c>
      <c r="B339" s="121" t="s">
        <v>31</v>
      </c>
      <c r="C339" s="122">
        <v>0.79166666666666663</v>
      </c>
      <c r="D339" s="58">
        <f t="shared" si="107"/>
        <v>13</v>
      </c>
      <c r="E339" s="58">
        <f t="shared" si="108"/>
        <v>111</v>
      </c>
      <c r="F339" s="59">
        <f t="shared" si="109"/>
        <v>998</v>
      </c>
      <c r="G339" s="58">
        <f t="shared" si="110"/>
        <v>31</v>
      </c>
      <c r="H339" s="59">
        <f t="shared" si="111"/>
        <v>8</v>
      </c>
      <c r="I339" s="60">
        <f t="shared" si="112"/>
        <v>1148</v>
      </c>
      <c r="J339" s="64">
        <f t="shared" si="113"/>
        <v>3.3972125435540068</v>
      </c>
      <c r="K339" s="62">
        <f t="shared" si="114"/>
        <v>2</v>
      </c>
      <c r="L339" s="59">
        <f t="shared" si="115"/>
        <v>7</v>
      </c>
      <c r="M339" s="58">
        <f t="shared" si="116"/>
        <v>73</v>
      </c>
      <c r="N339" s="58">
        <f t="shared" si="117"/>
        <v>0</v>
      </c>
      <c r="O339" s="58">
        <f t="shared" si="118"/>
        <v>0</v>
      </c>
      <c r="P339" s="60">
        <f t="shared" si="119"/>
        <v>80</v>
      </c>
      <c r="Q339" s="64">
        <f t="shared" si="120"/>
        <v>0</v>
      </c>
    </row>
    <row r="340" spans="1:17" s="80" customFormat="1" ht="15" customHeight="1" thickBot="1">
      <c r="A340" s="102"/>
      <c r="B340" s="103" t="s">
        <v>32</v>
      </c>
      <c r="C340" s="104"/>
      <c r="D340" s="16">
        <f t="shared" si="107"/>
        <v>29</v>
      </c>
      <c r="E340" s="16">
        <f t="shared" si="108"/>
        <v>209</v>
      </c>
      <c r="F340" s="17">
        <f t="shared" si="109"/>
        <v>1941</v>
      </c>
      <c r="G340" s="16">
        <f t="shared" si="110"/>
        <v>63</v>
      </c>
      <c r="H340" s="17">
        <f t="shared" si="111"/>
        <v>13</v>
      </c>
      <c r="I340" s="18">
        <f t="shared" si="112"/>
        <v>2226</v>
      </c>
      <c r="J340" s="22">
        <f t="shared" si="113"/>
        <v>3.4141958670260557</v>
      </c>
      <c r="K340" s="20">
        <f t="shared" si="114"/>
        <v>5</v>
      </c>
      <c r="L340" s="17">
        <f t="shared" si="115"/>
        <v>16</v>
      </c>
      <c r="M340" s="16">
        <f t="shared" si="116"/>
        <v>165</v>
      </c>
      <c r="N340" s="16">
        <f t="shared" si="117"/>
        <v>0</v>
      </c>
      <c r="O340" s="16">
        <f t="shared" si="118"/>
        <v>1</v>
      </c>
      <c r="P340" s="18">
        <f t="shared" si="119"/>
        <v>182</v>
      </c>
      <c r="Q340" s="22">
        <f t="shared" si="120"/>
        <v>0.5494505494505495</v>
      </c>
    </row>
    <row r="341" spans="1:17" s="80" customFormat="1" ht="15" customHeight="1" thickTop="1">
      <c r="A341" s="123"/>
      <c r="B341" s="124" t="s">
        <v>21</v>
      </c>
      <c r="C341" s="125"/>
      <c r="D341" s="65">
        <f t="shared" ref="D341:I341" si="121">+D321+D324+SUM(D325:D331)+D334+D337+D340</f>
        <v>639</v>
      </c>
      <c r="E341" s="65">
        <f t="shared" si="121"/>
        <v>2957</v>
      </c>
      <c r="F341" s="66">
        <f t="shared" si="121"/>
        <v>20332</v>
      </c>
      <c r="G341" s="65">
        <f t="shared" si="121"/>
        <v>807</v>
      </c>
      <c r="H341" s="66">
        <f t="shared" si="121"/>
        <v>244</v>
      </c>
      <c r="I341" s="67">
        <f t="shared" si="121"/>
        <v>24340</v>
      </c>
      <c r="J341" s="71">
        <f t="shared" si="113"/>
        <v>4.317995069843878</v>
      </c>
      <c r="K341" s="69">
        <f t="shared" ref="K341:P341" si="122">+K321+K324+SUM(K325:K331)+K334+K337+K340</f>
        <v>40</v>
      </c>
      <c r="L341" s="66">
        <f t="shared" si="122"/>
        <v>163</v>
      </c>
      <c r="M341" s="65">
        <f t="shared" si="122"/>
        <v>1140</v>
      </c>
      <c r="N341" s="65">
        <f t="shared" si="122"/>
        <v>27</v>
      </c>
      <c r="O341" s="65">
        <f t="shared" si="122"/>
        <v>26</v>
      </c>
      <c r="P341" s="67">
        <f t="shared" si="122"/>
        <v>1356</v>
      </c>
      <c r="Q341" s="71">
        <f t="shared" si="120"/>
        <v>3.9085545722713868</v>
      </c>
    </row>
    <row r="342" spans="1:17" s="80" customFormat="1" ht="12.95" customHeight="1">
      <c r="A342" s="126"/>
      <c r="B342" s="127"/>
      <c r="C342" s="126"/>
      <c r="D342" s="81"/>
      <c r="E342" s="81"/>
      <c r="F342" s="81"/>
      <c r="G342" s="81"/>
      <c r="H342" s="81"/>
      <c r="I342" s="81"/>
      <c r="J342" s="82"/>
    </row>
    <row r="343" spans="1:17" s="80" customFormat="1" ht="12.95" customHeight="1">
      <c r="A343" s="126"/>
      <c r="B343" s="127"/>
      <c r="C343" s="126"/>
      <c r="D343" s="81"/>
      <c r="E343" s="81"/>
      <c r="F343" s="81"/>
      <c r="G343" s="81"/>
      <c r="H343" s="81"/>
      <c r="I343" s="81"/>
      <c r="J343" s="82"/>
    </row>
    <row r="344" spans="1:17" s="80" customFormat="1" ht="12.95" customHeight="1">
      <c r="A344" s="126"/>
      <c r="B344" s="127"/>
      <c r="C344" s="126"/>
      <c r="D344" s="81"/>
      <c r="E344" s="81"/>
      <c r="F344" s="81"/>
      <c r="G344" s="81"/>
      <c r="H344" s="81"/>
      <c r="I344" s="81"/>
      <c r="J344" s="82"/>
    </row>
    <row r="345" spans="1:17" s="1" customFormat="1" ht="15" customHeight="1">
      <c r="J345" s="73" t="s">
        <v>0</v>
      </c>
    </row>
    <row r="346" spans="1:17" s="79" customFormat="1" ht="14.1" customHeight="1">
      <c r="A346" s="88" t="s">
        <v>1</v>
      </c>
      <c r="B346" s="75"/>
      <c r="C346" s="140"/>
      <c r="D346" s="74"/>
      <c r="E346" s="75" t="s">
        <v>30</v>
      </c>
      <c r="F346" s="75"/>
      <c r="G346" s="75"/>
      <c r="H346" s="75"/>
      <c r="I346" s="75"/>
      <c r="J346" s="78"/>
    </row>
    <row r="347" spans="1:17" s="80" customFormat="1" ht="15" customHeight="1">
      <c r="A347" s="90"/>
      <c r="B347" s="91"/>
      <c r="C347" s="92" t="s">
        <v>2</v>
      </c>
      <c r="D347" s="148" t="s">
        <v>3</v>
      </c>
      <c r="E347" s="146" t="s">
        <v>4</v>
      </c>
      <c r="F347" s="148" t="s">
        <v>5</v>
      </c>
      <c r="G347" s="146" t="s">
        <v>6</v>
      </c>
      <c r="H347" s="148" t="s">
        <v>7</v>
      </c>
      <c r="I347" s="144" t="s">
        <v>8</v>
      </c>
      <c r="J347" s="144" t="s">
        <v>9</v>
      </c>
    </row>
    <row r="348" spans="1:17" s="80" customFormat="1" ht="15" customHeight="1">
      <c r="A348" s="93" t="s">
        <v>10</v>
      </c>
      <c r="B348" s="94"/>
      <c r="C348" s="95"/>
      <c r="D348" s="149"/>
      <c r="E348" s="147"/>
      <c r="F348" s="149"/>
      <c r="G348" s="147"/>
      <c r="H348" s="149"/>
      <c r="I348" s="145"/>
      <c r="J348" s="145"/>
    </row>
    <row r="349" spans="1:17" s="80" customFormat="1" ht="15" customHeight="1">
      <c r="A349" s="96">
        <v>0.29166666666666669</v>
      </c>
      <c r="B349" s="97" t="s">
        <v>31</v>
      </c>
      <c r="C349" s="98">
        <v>0.3125</v>
      </c>
      <c r="D349" s="2">
        <f t="shared" ref="D349:D370" si="123">+D229+K229+R229+D259+K259</f>
        <v>60</v>
      </c>
      <c r="E349" s="2">
        <f t="shared" ref="E349:E370" si="124">+E229+L229+S229+E259+L259</f>
        <v>304</v>
      </c>
      <c r="F349" s="3">
        <f t="shared" ref="F349:F370" si="125">+F229+M229+T229+F259+M259</f>
        <v>1990</v>
      </c>
      <c r="G349" s="2">
        <f t="shared" ref="G349:G370" si="126">+G229+N229+U229+G259+N259</f>
        <v>78</v>
      </c>
      <c r="H349" s="3">
        <f t="shared" ref="H349:H370" si="127">+H229+O229+V229+H259+O259</f>
        <v>24</v>
      </c>
      <c r="I349" s="4">
        <f t="shared" ref="I349:I370" si="128">SUM(E349:H349)</f>
        <v>2396</v>
      </c>
      <c r="J349" s="8">
        <f t="shared" ref="J349:J371" si="129">IF(I349=0,0,((G349+H349)/I349*100))</f>
        <v>4.2570951585976635</v>
      </c>
    </row>
    <row r="350" spans="1:17" s="80" customFormat="1" ht="15" customHeight="1">
      <c r="A350" s="99">
        <v>0.3125</v>
      </c>
      <c r="B350" s="100" t="s">
        <v>31</v>
      </c>
      <c r="C350" s="101">
        <v>0.33333333333333331</v>
      </c>
      <c r="D350" s="9">
        <f t="shared" si="123"/>
        <v>77</v>
      </c>
      <c r="E350" s="9">
        <f t="shared" si="124"/>
        <v>247</v>
      </c>
      <c r="F350" s="10">
        <f t="shared" si="125"/>
        <v>2192</v>
      </c>
      <c r="G350" s="9">
        <f t="shared" si="126"/>
        <v>65</v>
      </c>
      <c r="H350" s="10">
        <f t="shared" si="127"/>
        <v>42</v>
      </c>
      <c r="I350" s="11">
        <f t="shared" si="128"/>
        <v>2546</v>
      </c>
      <c r="J350" s="15">
        <f t="shared" si="129"/>
        <v>4.2026708562450903</v>
      </c>
    </row>
    <row r="351" spans="1:17" s="80" customFormat="1" ht="15" customHeight="1">
      <c r="A351" s="102"/>
      <c r="B351" s="103" t="s">
        <v>32</v>
      </c>
      <c r="C351" s="104"/>
      <c r="D351" s="16">
        <f t="shared" si="123"/>
        <v>137</v>
      </c>
      <c r="E351" s="16">
        <f t="shared" si="124"/>
        <v>551</v>
      </c>
      <c r="F351" s="17">
        <f t="shared" si="125"/>
        <v>4182</v>
      </c>
      <c r="G351" s="16">
        <f t="shared" si="126"/>
        <v>143</v>
      </c>
      <c r="H351" s="17">
        <f t="shared" si="127"/>
        <v>66</v>
      </c>
      <c r="I351" s="18">
        <f t="shared" si="128"/>
        <v>4942</v>
      </c>
      <c r="J351" s="22">
        <f t="shared" si="129"/>
        <v>4.2290570619182519</v>
      </c>
      <c r="K351" s="141"/>
    </row>
    <row r="352" spans="1:17" s="80" customFormat="1" ht="15" customHeight="1">
      <c r="A352" s="105">
        <v>0.33333333333333331</v>
      </c>
      <c r="B352" s="106" t="s">
        <v>31</v>
      </c>
      <c r="C352" s="107">
        <v>0.35416666666666669</v>
      </c>
      <c r="D352" s="23">
        <f t="shared" si="123"/>
        <v>115</v>
      </c>
      <c r="E352" s="23">
        <f t="shared" si="124"/>
        <v>301</v>
      </c>
      <c r="F352" s="24">
        <f t="shared" si="125"/>
        <v>2181</v>
      </c>
      <c r="G352" s="23">
        <f t="shared" si="126"/>
        <v>70</v>
      </c>
      <c r="H352" s="24">
        <f t="shared" si="127"/>
        <v>25</v>
      </c>
      <c r="I352" s="25">
        <f t="shared" si="128"/>
        <v>2577</v>
      </c>
      <c r="J352" s="29">
        <f t="shared" si="129"/>
        <v>3.6864571206829648</v>
      </c>
    </row>
    <row r="353" spans="1:11" s="80" customFormat="1" ht="15" customHeight="1">
      <c r="A353" s="108">
        <v>0.35416666666666669</v>
      </c>
      <c r="B353" s="109" t="s">
        <v>31</v>
      </c>
      <c r="C353" s="110">
        <v>0.375</v>
      </c>
      <c r="D353" s="30">
        <f t="shared" si="123"/>
        <v>105</v>
      </c>
      <c r="E353" s="30">
        <f t="shared" si="124"/>
        <v>327</v>
      </c>
      <c r="F353" s="31">
        <f t="shared" si="125"/>
        <v>2031</v>
      </c>
      <c r="G353" s="30">
        <f t="shared" si="126"/>
        <v>77</v>
      </c>
      <c r="H353" s="31">
        <f t="shared" si="127"/>
        <v>19</v>
      </c>
      <c r="I353" s="32">
        <f t="shared" si="128"/>
        <v>2454</v>
      </c>
      <c r="J353" s="36">
        <f t="shared" si="129"/>
        <v>3.9119804400977993</v>
      </c>
    </row>
    <row r="354" spans="1:11" s="80" customFormat="1" ht="15" customHeight="1">
      <c r="A354" s="102"/>
      <c r="B354" s="103" t="s">
        <v>42</v>
      </c>
      <c r="C354" s="104"/>
      <c r="D354" s="16">
        <f t="shared" si="123"/>
        <v>220</v>
      </c>
      <c r="E354" s="16">
        <f t="shared" si="124"/>
        <v>628</v>
      </c>
      <c r="F354" s="17">
        <f t="shared" si="125"/>
        <v>4212</v>
      </c>
      <c r="G354" s="16">
        <f t="shared" si="126"/>
        <v>147</v>
      </c>
      <c r="H354" s="17">
        <f t="shared" si="127"/>
        <v>44</v>
      </c>
      <c r="I354" s="18">
        <f t="shared" si="128"/>
        <v>5031</v>
      </c>
      <c r="J354" s="22">
        <f t="shared" si="129"/>
        <v>3.7964619359968199</v>
      </c>
      <c r="K354" s="141"/>
    </row>
    <row r="355" spans="1:11" s="80" customFormat="1" ht="15" customHeight="1">
      <c r="A355" s="111">
        <v>0.375</v>
      </c>
      <c r="B355" s="112" t="s">
        <v>31</v>
      </c>
      <c r="C355" s="113">
        <v>0.41666666666666669</v>
      </c>
      <c r="D355" s="37">
        <f t="shared" si="123"/>
        <v>93</v>
      </c>
      <c r="E355" s="37">
        <f t="shared" si="124"/>
        <v>662</v>
      </c>
      <c r="F355" s="38">
        <f t="shared" si="125"/>
        <v>3571</v>
      </c>
      <c r="G355" s="37">
        <f t="shared" si="126"/>
        <v>203</v>
      </c>
      <c r="H355" s="38">
        <f t="shared" si="127"/>
        <v>32</v>
      </c>
      <c r="I355" s="39">
        <f t="shared" si="128"/>
        <v>4468</v>
      </c>
      <c r="J355" s="43">
        <f t="shared" si="129"/>
        <v>5.2596239928379589</v>
      </c>
    </row>
    <row r="356" spans="1:11" s="80" customFormat="1" ht="15" customHeight="1">
      <c r="A356" s="114">
        <v>0.41666666666666669</v>
      </c>
      <c r="B356" s="115" t="s">
        <v>31</v>
      </c>
      <c r="C356" s="116">
        <v>0.45833333333333331</v>
      </c>
      <c r="D356" s="44">
        <f t="shared" si="123"/>
        <v>78</v>
      </c>
      <c r="E356" s="44">
        <f t="shared" si="124"/>
        <v>674</v>
      </c>
      <c r="F356" s="45">
        <f t="shared" si="125"/>
        <v>3367</v>
      </c>
      <c r="G356" s="44">
        <f t="shared" si="126"/>
        <v>242</v>
      </c>
      <c r="H356" s="45">
        <f t="shared" si="127"/>
        <v>24</v>
      </c>
      <c r="I356" s="46">
        <f t="shared" si="128"/>
        <v>4307</v>
      </c>
      <c r="J356" s="50">
        <f t="shared" si="129"/>
        <v>6.1759925702345022</v>
      </c>
    </row>
    <row r="357" spans="1:11" s="80" customFormat="1" ht="15" customHeight="1">
      <c r="A357" s="114">
        <v>0.45833333333333331</v>
      </c>
      <c r="B357" s="115" t="s">
        <v>31</v>
      </c>
      <c r="C357" s="116">
        <v>0.5</v>
      </c>
      <c r="D357" s="44">
        <f t="shared" si="123"/>
        <v>62</v>
      </c>
      <c r="E357" s="44">
        <f t="shared" si="124"/>
        <v>664</v>
      </c>
      <c r="F357" s="45">
        <f t="shared" si="125"/>
        <v>3496</v>
      </c>
      <c r="G357" s="44">
        <f t="shared" si="126"/>
        <v>220</v>
      </c>
      <c r="H357" s="45">
        <f t="shared" si="127"/>
        <v>32</v>
      </c>
      <c r="I357" s="46">
        <f t="shared" si="128"/>
        <v>4412</v>
      </c>
      <c r="J357" s="50">
        <f t="shared" si="129"/>
        <v>5.7116953762466007</v>
      </c>
    </row>
    <row r="358" spans="1:11" s="80" customFormat="1" ht="15" customHeight="1">
      <c r="A358" s="114">
        <v>0.5</v>
      </c>
      <c r="B358" s="115" t="s">
        <v>31</v>
      </c>
      <c r="C358" s="116">
        <v>0.54166666666666663</v>
      </c>
      <c r="D358" s="44">
        <f t="shared" si="123"/>
        <v>72</v>
      </c>
      <c r="E358" s="44">
        <f t="shared" si="124"/>
        <v>492</v>
      </c>
      <c r="F358" s="45">
        <f t="shared" si="125"/>
        <v>3326</v>
      </c>
      <c r="G358" s="44">
        <f t="shared" si="126"/>
        <v>127</v>
      </c>
      <c r="H358" s="45">
        <f t="shared" si="127"/>
        <v>21</v>
      </c>
      <c r="I358" s="46">
        <f t="shared" si="128"/>
        <v>3966</v>
      </c>
      <c r="J358" s="50">
        <f t="shared" si="129"/>
        <v>3.7317196167423092</v>
      </c>
    </row>
    <row r="359" spans="1:11" s="80" customFormat="1" ht="15" customHeight="1">
      <c r="A359" s="114">
        <v>0.54166666666666663</v>
      </c>
      <c r="B359" s="115" t="s">
        <v>31</v>
      </c>
      <c r="C359" s="116">
        <v>0.58333333333333337</v>
      </c>
      <c r="D359" s="44">
        <f t="shared" si="123"/>
        <v>66</v>
      </c>
      <c r="E359" s="44">
        <f t="shared" si="124"/>
        <v>548</v>
      </c>
      <c r="F359" s="45">
        <f t="shared" si="125"/>
        <v>3385</v>
      </c>
      <c r="G359" s="44">
        <f t="shared" si="126"/>
        <v>167</v>
      </c>
      <c r="H359" s="45">
        <f t="shared" si="127"/>
        <v>19</v>
      </c>
      <c r="I359" s="46">
        <f t="shared" si="128"/>
        <v>4119</v>
      </c>
      <c r="J359" s="50">
        <f t="shared" si="129"/>
        <v>4.5156591405680988</v>
      </c>
    </row>
    <row r="360" spans="1:11" s="80" customFormat="1" ht="15" customHeight="1">
      <c r="A360" s="114">
        <v>0.58333333333333337</v>
      </c>
      <c r="B360" s="115" t="s">
        <v>31</v>
      </c>
      <c r="C360" s="116">
        <v>0.625</v>
      </c>
      <c r="D360" s="44">
        <f t="shared" si="123"/>
        <v>72</v>
      </c>
      <c r="E360" s="44">
        <f t="shared" si="124"/>
        <v>641</v>
      </c>
      <c r="F360" s="45">
        <f t="shared" si="125"/>
        <v>3673</v>
      </c>
      <c r="G360" s="44">
        <f t="shared" si="126"/>
        <v>190</v>
      </c>
      <c r="H360" s="45">
        <f t="shared" si="127"/>
        <v>51</v>
      </c>
      <c r="I360" s="46">
        <f t="shared" si="128"/>
        <v>4555</v>
      </c>
      <c r="J360" s="50">
        <f t="shared" si="129"/>
        <v>5.2908891328210759</v>
      </c>
    </row>
    <row r="361" spans="1:11" s="80" customFormat="1" ht="15" customHeight="1">
      <c r="A361" s="117">
        <v>0.625</v>
      </c>
      <c r="B361" s="118" t="s">
        <v>31</v>
      </c>
      <c r="C361" s="119">
        <v>0.66666666666666663</v>
      </c>
      <c r="D361" s="51">
        <f t="shared" si="123"/>
        <v>76</v>
      </c>
      <c r="E361" s="51">
        <f t="shared" si="124"/>
        <v>671</v>
      </c>
      <c r="F361" s="52">
        <f t="shared" si="125"/>
        <v>3951</v>
      </c>
      <c r="G361" s="51">
        <f t="shared" si="126"/>
        <v>177</v>
      </c>
      <c r="H361" s="52">
        <f t="shared" si="127"/>
        <v>54</v>
      </c>
      <c r="I361" s="53">
        <f t="shared" si="128"/>
        <v>4853</v>
      </c>
      <c r="J361" s="57">
        <f t="shared" si="129"/>
        <v>4.7599423037296518</v>
      </c>
    </row>
    <row r="362" spans="1:11" s="80" customFormat="1" ht="15" customHeight="1">
      <c r="A362" s="96">
        <v>0.66666666666666663</v>
      </c>
      <c r="B362" s="97" t="s">
        <v>31</v>
      </c>
      <c r="C362" s="98">
        <v>0.6875</v>
      </c>
      <c r="D362" s="2">
        <f t="shared" si="123"/>
        <v>34</v>
      </c>
      <c r="E362" s="2">
        <f t="shared" si="124"/>
        <v>310</v>
      </c>
      <c r="F362" s="3">
        <f t="shared" si="125"/>
        <v>1954</v>
      </c>
      <c r="G362" s="2">
        <f t="shared" si="126"/>
        <v>58</v>
      </c>
      <c r="H362" s="3">
        <f t="shared" si="127"/>
        <v>18</v>
      </c>
      <c r="I362" s="4">
        <f t="shared" si="128"/>
        <v>2340</v>
      </c>
      <c r="J362" s="8">
        <f t="shared" si="129"/>
        <v>3.2478632478632483</v>
      </c>
    </row>
    <row r="363" spans="1:11" s="80" customFormat="1" ht="15" customHeight="1">
      <c r="A363" s="120">
        <v>0.6875</v>
      </c>
      <c r="B363" s="121" t="s">
        <v>31</v>
      </c>
      <c r="C363" s="122">
        <v>0.70833333333333337</v>
      </c>
      <c r="D363" s="58">
        <f t="shared" si="123"/>
        <v>30</v>
      </c>
      <c r="E363" s="58">
        <f t="shared" si="124"/>
        <v>297</v>
      </c>
      <c r="F363" s="59">
        <f t="shared" si="125"/>
        <v>2059</v>
      </c>
      <c r="G363" s="58">
        <f t="shared" si="126"/>
        <v>63</v>
      </c>
      <c r="H363" s="59">
        <f t="shared" si="127"/>
        <v>22</v>
      </c>
      <c r="I363" s="60">
        <f t="shared" si="128"/>
        <v>2441</v>
      </c>
      <c r="J363" s="64">
        <f t="shared" si="129"/>
        <v>3.4821794346579269</v>
      </c>
    </row>
    <row r="364" spans="1:11" s="80" customFormat="1" ht="15" customHeight="1">
      <c r="A364" s="102"/>
      <c r="B364" s="103" t="s">
        <v>32</v>
      </c>
      <c r="C364" s="104"/>
      <c r="D364" s="16">
        <f t="shared" si="123"/>
        <v>64</v>
      </c>
      <c r="E364" s="16">
        <f t="shared" si="124"/>
        <v>607</v>
      </c>
      <c r="F364" s="17">
        <f t="shared" si="125"/>
        <v>4013</v>
      </c>
      <c r="G364" s="16">
        <f t="shared" si="126"/>
        <v>121</v>
      </c>
      <c r="H364" s="17">
        <f t="shared" si="127"/>
        <v>40</v>
      </c>
      <c r="I364" s="18">
        <f t="shared" si="128"/>
        <v>4781</v>
      </c>
      <c r="J364" s="22">
        <f t="shared" si="129"/>
        <v>3.3674963396778916</v>
      </c>
      <c r="K364" s="141"/>
    </row>
    <row r="365" spans="1:11" s="80" customFormat="1" ht="15" customHeight="1">
      <c r="A365" s="108">
        <v>0.70833333333333337</v>
      </c>
      <c r="B365" s="109" t="s">
        <v>31</v>
      </c>
      <c r="C365" s="110">
        <v>0.72916666666666663</v>
      </c>
      <c r="D365" s="30">
        <f t="shared" si="123"/>
        <v>65</v>
      </c>
      <c r="E365" s="30">
        <f t="shared" si="124"/>
        <v>319</v>
      </c>
      <c r="F365" s="31">
        <f t="shared" si="125"/>
        <v>1958</v>
      </c>
      <c r="G365" s="30">
        <f t="shared" si="126"/>
        <v>63</v>
      </c>
      <c r="H365" s="31">
        <f t="shared" si="127"/>
        <v>23</v>
      </c>
      <c r="I365" s="32">
        <f t="shared" si="128"/>
        <v>2363</v>
      </c>
      <c r="J365" s="36">
        <f t="shared" si="129"/>
        <v>3.6394413880660177</v>
      </c>
    </row>
    <row r="366" spans="1:11" s="80" customFormat="1" ht="15" customHeight="1">
      <c r="A366" s="108">
        <v>0.72916666666666663</v>
      </c>
      <c r="B366" s="109" t="s">
        <v>31</v>
      </c>
      <c r="C366" s="110">
        <v>0.75</v>
      </c>
      <c r="D366" s="30">
        <f t="shared" si="123"/>
        <v>65</v>
      </c>
      <c r="E366" s="30">
        <f t="shared" si="124"/>
        <v>272</v>
      </c>
      <c r="F366" s="31">
        <f t="shared" si="125"/>
        <v>2155</v>
      </c>
      <c r="G366" s="30">
        <f t="shared" si="126"/>
        <v>51</v>
      </c>
      <c r="H366" s="31">
        <f t="shared" si="127"/>
        <v>18</v>
      </c>
      <c r="I366" s="32">
        <f t="shared" si="128"/>
        <v>2496</v>
      </c>
      <c r="J366" s="36">
        <f t="shared" si="129"/>
        <v>2.7644230769230766</v>
      </c>
    </row>
    <row r="367" spans="1:11" s="80" customFormat="1" ht="15" customHeight="1">
      <c r="A367" s="102"/>
      <c r="B367" s="103" t="s">
        <v>39</v>
      </c>
      <c r="C367" s="104"/>
      <c r="D367" s="16">
        <f t="shared" si="123"/>
        <v>130</v>
      </c>
      <c r="E367" s="16">
        <f t="shared" si="124"/>
        <v>591</v>
      </c>
      <c r="F367" s="17">
        <f t="shared" si="125"/>
        <v>4113</v>
      </c>
      <c r="G367" s="16">
        <f t="shared" si="126"/>
        <v>114</v>
      </c>
      <c r="H367" s="17">
        <f t="shared" si="127"/>
        <v>41</v>
      </c>
      <c r="I367" s="18">
        <f t="shared" si="128"/>
        <v>4859</v>
      </c>
      <c r="J367" s="22">
        <f t="shared" si="129"/>
        <v>3.1899567812307059</v>
      </c>
      <c r="K367" s="141"/>
    </row>
    <row r="368" spans="1:11" s="80" customFormat="1" ht="15" customHeight="1">
      <c r="A368" s="108">
        <v>0.75</v>
      </c>
      <c r="B368" s="109" t="s">
        <v>41</v>
      </c>
      <c r="C368" s="110">
        <v>0.77083333333333337</v>
      </c>
      <c r="D368" s="30">
        <f t="shared" si="123"/>
        <v>71</v>
      </c>
      <c r="E368" s="30">
        <f t="shared" si="124"/>
        <v>252</v>
      </c>
      <c r="F368" s="31">
        <f t="shared" si="125"/>
        <v>2151</v>
      </c>
      <c r="G368" s="30">
        <f t="shared" si="126"/>
        <v>46</v>
      </c>
      <c r="H368" s="31">
        <f t="shared" si="127"/>
        <v>14</v>
      </c>
      <c r="I368" s="32">
        <f t="shared" si="128"/>
        <v>2463</v>
      </c>
      <c r="J368" s="36">
        <f t="shared" si="129"/>
        <v>2.4360535931790497</v>
      </c>
    </row>
    <row r="369" spans="1:11" s="80" customFormat="1" ht="15" customHeight="1">
      <c r="A369" s="120">
        <v>0.77083333333333337</v>
      </c>
      <c r="B369" s="121" t="s">
        <v>40</v>
      </c>
      <c r="C369" s="122">
        <v>0.79166666666666663</v>
      </c>
      <c r="D369" s="58">
        <f t="shared" si="123"/>
        <v>52</v>
      </c>
      <c r="E369" s="58">
        <f t="shared" si="124"/>
        <v>233</v>
      </c>
      <c r="F369" s="59">
        <f t="shared" si="125"/>
        <v>2178</v>
      </c>
      <c r="G369" s="58">
        <f t="shared" si="126"/>
        <v>40</v>
      </c>
      <c r="H369" s="59">
        <f t="shared" si="127"/>
        <v>16</v>
      </c>
      <c r="I369" s="60">
        <f t="shared" si="128"/>
        <v>2467</v>
      </c>
      <c r="J369" s="64">
        <f t="shared" si="129"/>
        <v>2.2699635184434537</v>
      </c>
    </row>
    <row r="370" spans="1:11" s="80" customFormat="1" ht="15" customHeight="1" thickBot="1">
      <c r="A370" s="102"/>
      <c r="B370" s="103" t="s">
        <v>39</v>
      </c>
      <c r="C370" s="104"/>
      <c r="D370" s="16">
        <f t="shared" si="123"/>
        <v>123</v>
      </c>
      <c r="E370" s="16">
        <f t="shared" si="124"/>
        <v>485</v>
      </c>
      <c r="F370" s="17">
        <f t="shared" si="125"/>
        <v>4329</v>
      </c>
      <c r="G370" s="16">
        <f t="shared" si="126"/>
        <v>86</v>
      </c>
      <c r="H370" s="17">
        <f t="shared" si="127"/>
        <v>30</v>
      </c>
      <c r="I370" s="18">
        <f t="shared" si="128"/>
        <v>4930</v>
      </c>
      <c r="J370" s="22">
        <f t="shared" si="129"/>
        <v>2.3529411764705883</v>
      </c>
      <c r="K370" s="141"/>
    </row>
    <row r="371" spans="1:11" s="80" customFormat="1" ht="15" customHeight="1" thickTop="1">
      <c r="A371" s="123"/>
      <c r="B371" s="124" t="s">
        <v>38</v>
      </c>
      <c r="C371" s="125"/>
      <c r="D371" s="65">
        <f t="shared" ref="D371:I371" si="130">+D351+D354+SUM(D355:D361)+D364+D367+D370</f>
        <v>1193</v>
      </c>
      <c r="E371" s="65">
        <f t="shared" si="130"/>
        <v>7214</v>
      </c>
      <c r="F371" s="66">
        <f t="shared" si="130"/>
        <v>45618</v>
      </c>
      <c r="G371" s="65">
        <f t="shared" si="130"/>
        <v>1937</v>
      </c>
      <c r="H371" s="66">
        <f t="shared" si="130"/>
        <v>454</v>
      </c>
      <c r="I371" s="67">
        <f t="shared" si="130"/>
        <v>55223</v>
      </c>
      <c r="J371" s="71">
        <f t="shared" si="129"/>
        <v>4.3297176900928962</v>
      </c>
    </row>
    <row r="372" spans="1:11" s="1" customFormat="1" ht="12" customHeight="1"/>
  </sheetData>
  <mergeCells count="182">
    <mergeCell ref="S137:S138"/>
    <mergeCell ref="W287:W288"/>
    <mergeCell ref="P287:P288"/>
    <mergeCell ref="Q287:Q288"/>
    <mergeCell ref="D287:D288"/>
    <mergeCell ref="E287:E288"/>
    <mergeCell ref="F287:F288"/>
    <mergeCell ref="G287:G288"/>
    <mergeCell ref="H287:H288"/>
    <mergeCell ref="X287:X288"/>
    <mergeCell ref="D317:D318"/>
    <mergeCell ref="E317:E318"/>
    <mergeCell ref="F317:F318"/>
    <mergeCell ref="G317:G318"/>
    <mergeCell ref="H317:H318"/>
    <mergeCell ref="I317:I318"/>
    <mergeCell ref="J317:J318"/>
    <mergeCell ref="V287:V288"/>
    <mergeCell ref="O287:O288"/>
    <mergeCell ref="K317:K318"/>
    <mergeCell ref="T287:T288"/>
    <mergeCell ref="U287:U288"/>
    <mergeCell ref="X77:X78"/>
    <mergeCell ref="X137:X138"/>
    <mergeCell ref="S77:S78"/>
    <mergeCell ref="T77:T78"/>
    <mergeCell ref="U77:U78"/>
    <mergeCell ref="V77:V78"/>
    <mergeCell ref="I287:I288"/>
    <mergeCell ref="O137:O138"/>
    <mergeCell ref="P137:P138"/>
    <mergeCell ref="Q137:Q138"/>
    <mergeCell ref="R137:R138"/>
    <mergeCell ref="W77:W78"/>
    <mergeCell ref="O77:O78"/>
    <mergeCell ref="P77:P78"/>
    <mergeCell ref="Q77:Q78"/>
    <mergeCell ref="R77:R78"/>
    <mergeCell ref="R287:R288"/>
    <mergeCell ref="S287:S288"/>
    <mergeCell ref="W137:W138"/>
    <mergeCell ref="T137:T138"/>
    <mergeCell ref="U137:U138"/>
    <mergeCell ref="V137:V138"/>
    <mergeCell ref="W227:W228"/>
    <mergeCell ref="Q227:Q228"/>
    <mergeCell ref="X227:X228"/>
    <mergeCell ref="D257:D258"/>
    <mergeCell ref="E257:E258"/>
    <mergeCell ref="F257:F258"/>
    <mergeCell ref="G257:G258"/>
    <mergeCell ref="H257:H258"/>
    <mergeCell ref="U227:U228"/>
    <mergeCell ref="V227:V228"/>
    <mergeCell ref="D227:D228"/>
    <mergeCell ref="K287:K288"/>
    <mergeCell ref="G347:G348"/>
    <mergeCell ref="H347:H348"/>
    <mergeCell ref="I347:I348"/>
    <mergeCell ref="J347:J348"/>
    <mergeCell ref="I257:I258"/>
    <mergeCell ref="H197:H198"/>
    <mergeCell ref="L77:L78"/>
    <mergeCell ref="D347:D348"/>
    <mergeCell ref="E347:E348"/>
    <mergeCell ref="F347:F348"/>
    <mergeCell ref="J287:J288"/>
    <mergeCell ref="I107:I108"/>
    <mergeCell ref="J107:J108"/>
    <mergeCell ref="D197:D198"/>
    <mergeCell ref="I137:I138"/>
    <mergeCell ref="H167:H168"/>
    <mergeCell ref="I167:I168"/>
    <mergeCell ref="J167:J168"/>
    <mergeCell ref="L137:L138"/>
    <mergeCell ref="K77:K78"/>
    <mergeCell ref="J137:J138"/>
    <mergeCell ref="K137:K138"/>
    <mergeCell ref="D137:D138"/>
    <mergeCell ref="R227:R228"/>
    <mergeCell ref="S227:S228"/>
    <mergeCell ref="T227:T228"/>
    <mergeCell ref="W17:W18"/>
    <mergeCell ref="E227:E228"/>
    <mergeCell ref="F227:F228"/>
    <mergeCell ref="G227:G228"/>
    <mergeCell ref="P227:P228"/>
    <mergeCell ref="H227:H228"/>
    <mergeCell ref="I227:I228"/>
    <mergeCell ref="J227:J228"/>
    <mergeCell ref="O227:O228"/>
    <mergeCell ref="N227:N228"/>
    <mergeCell ref="V17:V18"/>
    <mergeCell ref="J17:J18"/>
    <mergeCell ref="H47:H48"/>
    <mergeCell ref="I47:I48"/>
    <mergeCell ref="J47:J48"/>
    <mergeCell ref="K17:K18"/>
    <mergeCell ref="L17:L18"/>
    <mergeCell ref="M17:M18"/>
    <mergeCell ref="N17:N18"/>
    <mergeCell ref="M77:M78"/>
    <mergeCell ref="N77:N78"/>
    <mergeCell ref="X17:X18"/>
    <mergeCell ref="K47:K48"/>
    <mergeCell ref="L47:L48"/>
    <mergeCell ref="M47:M48"/>
    <mergeCell ref="N47:N48"/>
    <mergeCell ref="O47:O48"/>
    <mergeCell ref="P47:P48"/>
    <mergeCell ref="Q47:Q48"/>
    <mergeCell ref="T17:T18"/>
    <mergeCell ref="U17:U18"/>
    <mergeCell ref="D17:D18"/>
    <mergeCell ref="R17:R18"/>
    <mergeCell ref="S17:S18"/>
    <mergeCell ref="O17:O18"/>
    <mergeCell ref="P17:P18"/>
    <mergeCell ref="Q17:Q18"/>
    <mergeCell ref="D47:D48"/>
    <mergeCell ref="E47:E48"/>
    <mergeCell ref="F47:F48"/>
    <mergeCell ref="G47:G48"/>
    <mergeCell ref="E17:E18"/>
    <mergeCell ref="G17:G18"/>
    <mergeCell ref="I17:I18"/>
    <mergeCell ref="F17:F18"/>
    <mergeCell ref="H17:H18"/>
    <mergeCell ref="P317:P318"/>
    <mergeCell ref="Q317:Q318"/>
    <mergeCell ref="L287:L288"/>
    <mergeCell ref="N287:N288"/>
    <mergeCell ref="L317:L318"/>
    <mergeCell ref="M317:M318"/>
    <mergeCell ref="N317:N318"/>
    <mergeCell ref="O317:O318"/>
    <mergeCell ref="M287:M288"/>
    <mergeCell ref="D167:D168"/>
    <mergeCell ref="E167:E168"/>
    <mergeCell ref="F167:F168"/>
    <mergeCell ref="G167:G168"/>
    <mergeCell ref="E197:E198"/>
    <mergeCell ref="F197:F198"/>
    <mergeCell ref="H77:H78"/>
    <mergeCell ref="I77:I78"/>
    <mergeCell ref="J77:J78"/>
    <mergeCell ref="D107:D108"/>
    <mergeCell ref="E107:E108"/>
    <mergeCell ref="F107:F108"/>
    <mergeCell ref="H107:H108"/>
    <mergeCell ref="G107:G108"/>
    <mergeCell ref="D77:D78"/>
    <mergeCell ref="E77:E78"/>
    <mergeCell ref="E137:E138"/>
    <mergeCell ref="F137:F138"/>
    <mergeCell ref="G137:G138"/>
    <mergeCell ref="H137:H138"/>
    <mergeCell ref="I197:I198"/>
    <mergeCell ref="J197:J198"/>
    <mergeCell ref="K197:K198"/>
    <mergeCell ref="L197:L198"/>
    <mergeCell ref="M197:M198"/>
    <mergeCell ref="N197:N198"/>
    <mergeCell ref="G197:G198"/>
    <mergeCell ref="F77:F78"/>
    <mergeCell ref="G77:G78"/>
    <mergeCell ref="M137:M138"/>
    <mergeCell ref="N137:N138"/>
    <mergeCell ref="J257:J258"/>
    <mergeCell ref="Q257:Q258"/>
    <mergeCell ref="L257:L258"/>
    <mergeCell ref="M257:M258"/>
    <mergeCell ref="N257:N258"/>
    <mergeCell ref="O257:O258"/>
    <mergeCell ref="P257:P258"/>
    <mergeCell ref="K257:K258"/>
    <mergeCell ref="O197:O198"/>
    <mergeCell ref="P197:P198"/>
    <mergeCell ref="Q197:Q198"/>
    <mergeCell ref="K227:K228"/>
    <mergeCell ref="L227:L228"/>
    <mergeCell ref="M227:M228"/>
  </mergeCells>
  <phoneticPr fontId="1"/>
  <dataValidations count="1">
    <dataValidation imeMode="hiragana" allowBlank="1" showInputMessage="1" showErrorMessage="1" sqref="A2:A13"/>
  </dataValidations>
  <printOptions gridLinesSet="0"/>
  <pageMargins left="0.78740157480314965" right="0.27" top="0.39370078740157483" bottom="0.39370078740157483" header="0.39370078740157483" footer="0.39370078740157483"/>
  <pageSetup paperSize="9" scale="65" pageOrder="overThenDown" orientation="portrait" r:id="rId1"/>
  <headerFooter alignWithMargins="0"/>
  <rowBreaks count="6" manualBreakCount="6">
    <brk id="74" max="16383" man="1"/>
    <brk id="134" max="16383" man="1"/>
    <brk id="194" max="16383" man="1"/>
    <brk id="224" max="16383" man="1"/>
    <brk id="284" max="16383" man="1"/>
    <brk id="3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2017-11-01T05:03:11Z</cp:lastPrinted>
  <dcterms:created xsi:type="dcterms:W3CDTF">1997-01-08T22:48:59Z</dcterms:created>
  <dcterms:modified xsi:type="dcterms:W3CDTF">2017-12-15T01:09:18Z</dcterms:modified>
</cp:coreProperties>
</file>