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13" sheetId="1" r:id="rId1"/>
    <sheet name="13(続）" sheetId="2" r:id="rId2"/>
  </sheets>
  <definedNames>
    <definedName name="_xlnm.Print_Area" localSheetId="1">'13(続）'!$A$1:$L$74</definedName>
  </definedNames>
  <calcPr fullCalcOnLoad="1"/>
</workbook>
</file>

<file path=xl/sharedStrings.xml><?xml version="1.0" encoding="utf-8"?>
<sst xmlns="http://schemas.openxmlformats.org/spreadsheetml/2006/main" count="134" uniqueCount="122">
  <si>
    <t>仙台市からの転出</t>
  </si>
  <si>
    <t>差引</t>
  </si>
  <si>
    <t>多賀城市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</si>
  <si>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</si>
  <si>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</si>
  <si>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</si>
  <si>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</si>
  <si>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</si>
  <si>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</si>
  <si>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</si>
  <si>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名取市</t>
  </si>
  <si>
    <t>岩沼市</t>
  </si>
  <si>
    <t>亘理町</t>
  </si>
  <si>
    <t>山元町</t>
  </si>
  <si>
    <t>石巻市</t>
  </si>
  <si>
    <t>気仙沼市</t>
  </si>
  <si>
    <t>白石市</t>
  </si>
  <si>
    <t>角田市</t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</si>
  <si>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</si>
  <si>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</si>
  <si>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</si>
  <si>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</si>
  <si>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</si>
  <si>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</si>
  <si>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</si>
  <si>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色麻町</t>
  </si>
  <si>
    <t>涌谷町</t>
  </si>
  <si>
    <t>女川町</t>
  </si>
  <si>
    <t>平 成 21 年</t>
  </si>
  <si>
    <t>総数</t>
  </si>
  <si>
    <t>北海道</t>
  </si>
  <si>
    <t>東北地方</t>
  </si>
  <si>
    <t>青森県</t>
  </si>
  <si>
    <t>岩手県</t>
  </si>
  <si>
    <t>秋田県</t>
  </si>
  <si>
    <t>宮城県</t>
  </si>
  <si>
    <t>山形県</t>
  </si>
  <si>
    <t>福島県</t>
  </si>
  <si>
    <t>関東地方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</si>
  <si>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</si>
  <si>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</si>
  <si>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</si>
  <si>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</si>
  <si>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</si>
  <si>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</si>
  <si>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</si>
  <si>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中部地方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</si>
  <si>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</si>
  <si>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</si>
  <si>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</si>
  <si>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</si>
  <si>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</si>
  <si>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</si>
  <si>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</si>
  <si>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</si>
  <si>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</si>
  <si>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近畿地方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</si>
  <si>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</si>
  <si>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</si>
  <si>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</si>
  <si>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</si>
  <si>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</si>
  <si>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</si>
  <si>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</si>
  <si>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中国地方</t>
  </si>
  <si>
    <t>鳥取県</t>
  </si>
  <si>
    <t>島根県</t>
  </si>
  <si>
    <t>岡山県</t>
  </si>
  <si>
    <t>広島県</t>
  </si>
  <si>
    <t>山口県</t>
  </si>
  <si>
    <t>四国地方</t>
  </si>
  <si>
    <t>徳島県</t>
  </si>
  <si>
    <t>香川県</t>
  </si>
  <si>
    <t>愛媛県</t>
  </si>
  <si>
    <t>高知県</t>
  </si>
  <si>
    <t>九州地方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</si>
  <si>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</si>
  <si>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</si>
  <si>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</si>
  <si>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</si>
  <si>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</si>
  <si>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</si>
  <si>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</si>
  <si>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</si>
  <si>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13.人口移動</t>
  </si>
  <si>
    <t>本表は住民基本台帳による人口である。</t>
  </si>
  <si>
    <t>1.仙台市と県内他市町村間の転入,転出者数</t>
  </si>
  <si>
    <t>市   町   村   名</t>
  </si>
  <si>
    <t>平 成 21 年</t>
  </si>
  <si>
    <t>平 成 22 年</t>
  </si>
  <si>
    <t>平 成 23 年</t>
  </si>
  <si>
    <t>仙台市への転入</t>
  </si>
  <si>
    <t>総数</t>
  </si>
  <si>
    <t>仙台都市圏</t>
  </si>
  <si>
    <t>東部ブロック</t>
  </si>
  <si>
    <t>塩竈市</t>
  </si>
  <si>
    <t>北部ブロック</t>
  </si>
  <si>
    <t>南部ブロック</t>
  </si>
  <si>
    <t>その他の市町村</t>
  </si>
  <si>
    <t>大崎市</t>
  </si>
  <si>
    <t>登米市</t>
  </si>
  <si>
    <t>栗原市</t>
  </si>
  <si>
    <t>東松島市</t>
  </si>
  <si>
    <t>加美町</t>
  </si>
  <si>
    <t>美里町</t>
  </si>
  <si>
    <t>南三陸町</t>
  </si>
  <si>
    <t>資料 市民局地域政策部区政課</t>
  </si>
  <si>
    <t>市町村名</t>
  </si>
  <si>
    <t>合併期日</t>
  </si>
  <si>
    <t>合併関係市町村名</t>
  </si>
  <si>
    <t>気仙沼市</t>
  </si>
  <si>
    <t>気仙沼市，本吉町</t>
  </si>
  <si>
    <t>13.人口移動</t>
  </si>
  <si>
    <t>2.仙台市と都道府県間の転入,転出者数</t>
  </si>
  <si>
    <t>都  道  府  県  名</t>
  </si>
  <si>
    <t>平 成 22 年</t>
  </si>
  <si>
    <t>平 成 23 年</t>
  </si>
  <si>
    <t>仙台市へ
の  転  入</t>
  </si>
  <si>
    <t>仙台市か
らの転出</t>
  </si>
  <si>
    <t>差      引</t>
  </si>
  <si>
    <t>国外</t>
  </si>
  <si>
    <t>　資料　市民局地域政策部区政課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</si>
</sst>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</numFmts>
  <fonts count="18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b/>
      <sz val="9"/>
      <name val="ＭＳ ゴシック"/>
      <family val="3"/>
    </font>
    <font>
      <b/>
      <sz val="10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8" fontId="0" fillId="0" borderId="0" xfId="16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78" fontId="9" fillId="0" borderId="11" xfId="0" applyNumberFormat="1" applyFont="1" applyBorder="1" applyAlignment="1">
      <alignment wrapText="1"/>
    </xf>
    <xf numFmtId="178" fontId="9" fillId="0" borderId="12" xfId="0" applyNumberFormat="1" applyFont="1" applyBorder="1" applyAlignment="1">
      <alignment wrapText="1"/>
    </xf>
    <xf numFmtId="178" fontId="9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178" fontId="11" fillId="0" borderId="13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178" fontId="9" fillId="0" borderId="13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distributed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0" fillId="0" borderId="7" xfId="0" applyBorder="1" applyAlignment="1">
      <alignment/>
    </xf>
    <xf numFmtId="0" fontId="13" fillId="0" borderId="14" xfId="0" applyFont="1" applyBorder="1" applyAlignment="1">
      <alignment/>
    </xf>
    <xf numFmtId="0" fontId="13" fillId="0" borderId="7" xfId="0" applyFont="1" applyBorder="1" applyAlignment="1">
      <alignment/>
    </xf>
    <xf numFmtId="0" fontId="14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distributed"/>
    </xf>
    <xf numFmtId="58" fontId="5" fillId="0" borderId="22" xfId="0" applyNumberFormat="1" applyFont="1" applyBorder="1" applyAlignment="1">
      <alignment horizontal="left" vertical="top" shrinkToFi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10" fillId="0" borderId="26" xfId="0" applyFont="1" applyBorder="1" applyAlignment="1">
      <alignment horizontal="distributed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distributed"/>
    </xf>
    <xf numFmtId="0" fontId="6" fillId="0" borderId="26" xfId="0" applyFont="1" applyBorder="1" applyAlignment="1">
      <alignment horizontal="distributed"/>
    </xf>
    <xf numFmtId="0" fontId="6" fillId="0" borderId="26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distributed"/>
    </xf>
    <xf numFmtId="0" fontId="6" fillId="0" borderId="26" xfId="0" applyFont="1" applyBorder="1" applyAlignment="1" quotePrefix="1">
      <alignment horizontal="distributed"/>
    </xf>
    <xf numFmtId="0" fontId="1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178" fontId="11" fillId="0" borderId="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N60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3.5"/>
  <cols>
    <col min="1" max="2" width="2.625" style="0" customWidth="1"/>
    <col min="3" max="3" width="15.625" style="0" customWidth="1"/>
    <col min="4" max="4" width="1.625" style="0" customWidth="1"/>
    <col min="5" max="5" width="8.50390625" style="0" customWidth="1"/>
    <col min="6" max="6" width="8.50390625" style="1" customWidth="1"/>
    <col min="7" max="13" width="8.50390625" style="0" customWidth="1"/>
    <col min="14" max="14" width="4.25390625" style="0" customWidth="1"/>
  </cols>
  <sheetData>
    <row r="1" ht="19.5" customHeight="1"/>
    <row r="2" spans="1:13" ht="30" customHeight="1">
      <c r="A2" s="2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3" t="s">
        <v>85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>
      <c r="A4" s="4"/>
      <c r="B4" s="5"/>
      <c r="C4" s="4"/>
      <c r="D4" s="4"/>
      <c r="E4" s="4"/>
      <c r="F4" s="6"/>
      <c r="G4" s="4"/>
      <c r="H4" s="4"/>
      <c r="I4" s="4"/>
      <c r="J4" s="4"/>
      <c r="K4" s="4"/>
      <c r="L4" s="7"/>
      <c r="M4" s="7"/>
    </row>
    <row r="5" spans="1:13" ht="13.5">
      <c r="A5" s="3" t="s">
        <v>86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25" thickBot="1">
      <c r="A6" s="8"/>
      <c r="B6" s="8"/>
      <c r="C6" s="8"/>
      <c r="D6" s="8"/>
      <c r="E6" s="8"/>
      <c r="F6" s="9"/>
      <c r="G6" s="8"/>
      <c r="H6" s="8"/>
      <c r="I6" s="8"/>
      <c r="J6" s="8"/>
      <c r="K6" s="10"/>
      <c r="L6" s="10"/>
      <c r="M6" s="10"/>
    </row>
    <row r="7" spans="1:14" ht="19.5" customHeight="1">
      <c r="A7" s="11" t="s">
        <v>87</v>
      </c>
      <c r="B7" s="11"/>
      <c r="C7" s="11"/>
      <c r="D7" s="12"/>
      <c r="E7" s="13" t="s">
        <v>88</v>
      </c>
      <c r="F7" s="14"/>
      <c r="G7" s="15"/>
      <c r="H7" s="13" t="s">
        <v>89</v>
      </c>
      <c r="I7" s="14"/>
      <c r="J7" s="14"/>
      <c r="K7" s="13" t="s">
        <v>90</v>
      </c>
      <c r="L7" s="14"/>
      <c r="M7" s="14"/>
      <c r="N7" s="16"/>
    </row>
    <row r="8" spans="1:14" ht="33.75" customHeight="1">
      <c r="A8" s="17"/>
      <c r="B8" s="17"/>
      <c r="C8" s="17"/>
      <c r="D8" s="18"/>
      <c r="E8" s="19" t="s">
        <v>91</v>
      </c>
      <c r="F8" s="19" t="s">
        <v>0</v>
      </c>
      <c r="G8" s="20" t="s">
        <v>1</v>
      </c>
      <c r="H8" s="19" t="s">
        <v>91</v>
      </c>
      <c r="I8" s="19" t="s">
        <v>0</v>
      </c>
      <c r="J8" s="20" t="s">
        <v>1</v>
      </c>
      <c r="K8" s="19" t="s">
        <v>91</v>
      </c>
      <c r="L8" s="19" t="s">
        <v>0</v>
      </c>
      <c r="M8" s="20" t="s">
        <v>1</v>
      </c>
      <c r="N8" s="21"/>
    </row>
    <row r="9" spans="3:14" ht="13.5" customHeight="1">
      <c r="C9" s="22"/>
      <c r="D9" s="22"/>
      <c r="E9" s="23"/>
      <c r="F9" s="24"/>
      <c r="G9" s="25"/>
      <c r="H9" s="24"/>
      <c r="I9" s="24"/>
      <c r="J9" s="25"/>
      <c r="K9" s="24"/>
      <c r="L9" s="24"/>
      <c r="M9" s="25"/>
      <c r="N9" s="16"/>
    </row>
    <row r="10" spans="1:14" s="31" customFormat="1" ht="13.5" customHeight="1">
      <c r="A10" s="26" t="s">
        <v>92</v>
      </c>
      <c r="B10" s="26"/>
      <c r="C10" s="27"/>
      <c r="D10" s="28"/>
      <c r="E10" s="29">
        <f aca="true" t="shared" si="0" ref="E10:J10">E12+E33</f>
        <v>11336</v>
      </c>
      <c r="F10" s="30">
        <f t="shared" si="0"/>
        <v>10783</v>
      </c>
      <c r="G10" s="30">
        <f t="shared" si="0"/>
        <v>553</v>
      </c>
      <c r="H10" s="30">
        <f t="shared" si="0"/>
        <v>11362</v>
      </c>
      <c r="I10" s="30">
        <f t="shared" si="0"/>
        <v>10201</v>
      </c>
      <c r="J10" s="30">
        <f t="shared" si="0"/>
        <v>1161</v>
      </c>
      <c r="K10" s="30">
        <f>K12+K33</f>
        <v>16179</v>
      </c>
      <c r="L10" s="30">
        <f>L12+L33</f>
        <v>9519</v>
      </c>
      <c r="M10" s="30">
        <f>M12+M33</f>
        <v>6660</v>
      </c>
      <c r="N10" s="16"/>
    </row>
    <row r="11" spans="1:14" ht="13.5" customHeight="1">
      <c r="A11" s="32"/>
      <c r="B11" s="32"/>
      <c r="C11" s="28"/>
      <c r="D11" s="28"/>
      <c r="E11" s="29"/>
      <c r="F11" s="30"/>
      <c r="G11" s="30"/>
      <c r="H11" s="30"/>
      <c r="I11" s="30"/>
      <c r="J11" s="30"/>
      <c r="K11" s="30"/>
      <c r="L11" s="30"/>
      <c r="M11" s="30"/>
      <c r="N11" s="16"/>
    </row>
    <row r="12" spans="1:14" s="31" customFormat="1" ht="13.5">
      <c r="A12" s="26" t="s">
        <v>93</v>
      </c>
      <c r="B12" s="26"/>
      <c r="C12" s="27"/>
      <c r="D12" s="28"/>
      <c r="E12" s="29">
        <f aca="true" t="shared" si="1" ref="E12:J12">E14+E21+E27</f>
        <v>5613</v>
      </c>
      <c r="F12" s="30">
        <f t="shared" si="1"/>
        <v>6857</v>
      </c>
      <c r="G12" s="30">
        <f t="shared" si="1"/>
        <v>-1244</v>
      </c>
      <c r="H12" s="30">
        <f t="shared" si="1"/>
        <v>5842</v>
      </c>
      <c r="I12" s="30">
        <f t="shared" si="1"/>
        <v>6186</v>
      </c>
      <c r="J12" s="30">
        <f t="shared" si="1"/>
        <v>-344</v>
      </c>
      <c r="K12" s="30">
        <f>K14+K21+K27</f>
        <v>8272</v>
      </c>
      <c r="L12" s="30">
        <f>L14+L21+L27</f>
        <v>5672</v>
      </c>
      <c r="M12" s="30">
        <f>M14+M21+M27</f>
        <v>2600</v>
      </c>
      <c r="N12" s="16"/>
    </row>
    <row r="13" spans="1:14" ht="13.5">
      <c r="A13" s="32"/>
      <c r="B13" s="32"/>
      <c r="C13" s="33"/>
      <c r="D13" s="33"/>
      <c r="E13" s="29"/>
      <c r="F13" s="30"/>
      <c r="G13" s="30"/>
      <c r="H13" s="30"/>
      <c r="I13" s="30"/>
      <c r="J13" s="30"/>
      <c r="K13" s="30"/>
      <c r="L13" s="30"/>
      <c r="M13" s="30"/>
      <c r="N13" s="16"/>
    </row>
    <row r="14" spans="1:14" s="31" customFormat="1" ht="13.5">
      <c r="A14" s="32"/>
      <c r="B14" s="26" t="s">
        <v>94</v>
      </c>
      <c r="C14" s="26"/>
      <c r="D14" s="28"/>
      <c r="E14" s="29">
        <f aca="true" t="shared" si="2" ref="E14:J14">SUM(E15:E19)</f>
        <v>2529</v>
      </c>
      <c r="F14" s="30">
        <f t="shared" si="2"/>
        <v>2565</v>
      </c>
      <c r="G14" s="30">
        <f t="shared" si="2"/>
        <v>-36</v>
      </c>
      <c r="H14" s="30">
        <f t="shared" si="2"/>
        <v>2612</v>
      </c>
      <c r="I14" s="30">
        <f t="shared" si="2"/>
        <v>2291</v>
      </c>
      <c r="J14" s="30">
        <f t="shared" si="2"/>
        <v>321</v>
      </c>
      <c r="K14" s="30">
        <f>SUM(K15:K19)</f>
        <v>3552</v>
      </c>
      <c r="L14" s="30">
        <f>SUM(L15:L19)</f>
        <v>2210</v>
      </c>
      <c r="M14" s="30">
        <f>SUM(M15:M19)</f>
        <v>1342</v>
      </c>
      <c r="N14" s="16"/>
    </row>
    <row r="15" spans="1:14" ht="13.5">
      <c r="A15" s="34"/>
      <c r="B15" s="34"/>
      <c r="C15" s="35" t="s">
        <v>95</v>
      </c>
      <c r="D15" s="35"/>
      <c r="E15" s="36">
        <v>547</v>
      </c>
      <c r="F15" s="37">
        <v>511</v>
      </c>
      <c r="G15" s="37">
        <f>E15-F15</f>
        <v>36</v>
      </c>
      <c r="H15" s="37">
        <v>621</v>
      </c>
      <c r="I15" s="37">
        <v>426</v>
      </c>
      <c r="J15" s="37">
        <f>H15-I15</f>
        <v>195</v>
      </c>
      <c r="K15" s="37">
        <v>713</v>
      </c>
      <c r="L15" s="37">
        <v>436</v>
      </c>
      <c r="M15" s="37">
        <f>K15-L15</f>
        <v>277</v>
      </c>
      <c r="N15" s="16"/>
    </row>
    <row r="16" spans="1:14" ht="13.5" customHeight="1">
      <c r="A16" s="34"/>
      <c r="B16" s="34"/>
      <c r="C16" s="35" t="s">
        <v>2</v>
      </c>
      <c r="D16" s="35"/>
      <c r="E16" s="36">
        <v>1217</v>
      </c>
      <c r="F16" s="37">
        <v>1169</v>
      </c>
      <c r="G16" s="37">
        <f>E16-F16</f>
        <v>48</v>
      </c>
      <c r="H16" s="37">
        <v>1208</v>
      </c>
      <c r="I16" s="37">
        <v>1036</v>
      </c>
      <c r="J16" s="37">
        <f>H16-I16</f>
        <v>172</v>
      </c>
      <c r="K16" s="37">
        <v>1904</v>
      </c>
      <c r="L16" s="37">
        <v>1010</v>
      </c>
      <c r="M16" s="37">
        <f>K16-L16</f>
        <v>894</v>
      </c>
      <c r="N16" s="16"/>
    </row>
    <row r="17" spans="1:14" ht="13.5">
      <c r="A17" s="38"/>
      <c r="B17" s="38"/>
      <c r="C17" s="35" t="s">
        <v>3</v>
      </c>
      <c r="D17" s="35"/>
      <c r="E17" s="36">
        <v>134</v>
      </c>
      <c r="F17" s="37">
        <v>96</v>
      </c>
      <c r="G17" s="37">
        <f>E17-F17</f>
        <v>38</v>
      </c>
      <c r="H17" s="37">
        <v>150</v>
      </c>
      <c r="I17" s="37">
        <v>83</v>
      </c>
      <c r="J17" s="37">
        <f>H17-I17</f>
        <v>67</v>
      </c>
      <c r="K17" s="37">
        <v>163</v>
      </c>
      <c r="L17" s="37">
        <v>123</v>
      </c>
      <c r="M17" s="37">
        <f>K17-L17</f>
        <v>40</v>
      </c>
      <c r="N17" s="16"/>
    </row>
    <row r="18" spans="1:14" ht="13.5">
      <c r="A18" s="34"/>
      <c r="B18" s="34"/>
      <c r="C18" s="35" t="s">
        <v>4</v>
      </c>
      <c r="D18" s="35"/>
      <c r="E18" s="36">
        <v>224</v>
      </c>
      <c r="F18" s="37">
        <v>182</v>
      </c>
      <c r="G18" s="37">
        <f>E18-F18</f>
        <v>42</v>
      </c>
      <c r="H18" s="37">
        <v>181</v>
      </c>
      <c r="I18" s="37">
        <v>137</v>
      </c>
      <c r="J18" s="37">
        <f>H18-I18</f>
        <v>44</v>
      </c>
      <c r="K18" s="37">
        <v>333</v>
      </c>
      <c r="L18" s="37">
        <v>151</v>
      </c>
      <c r="M18" s="37">
        <f>K18-L18</f>
        <v>182</v>
      </c>
      <c r="N18" s="16"/>
    </row>
    <row r="19" spans="1:14" ht="13.5">
      <c r="A19" s="34"/>
      <c r="B19" s="34"/>
      <c r="C19" s="35" t="s">
        <v>5</v>
      </c>
      <c r="D19" s="35"/>
      <c r="E19" s="36">
        <v>407</v>
      </c>
      <c r="F19" s="37">
        <v>607</v>
      </c>
      <c r="G19" s="37">
        <f>E19-F19</f>
        <v>-200</v>
      </c>
      <c r="H19" s="37">
        <v>452</v>
      </c>
      <c r="I19" s="37">
        <v>609</v>
      </c>
      <c r="J19" s="37">
        <f>H19-I19</f>
        <v>-157</v>
      </c>
      <c r="K19" s="37">
        <v>439</v>
      </c>
      <c r="L19" s="37">
        <v>490</v>
      </c>
      <c r="M19" s="37">
        <f>K19-L19</f>
        <v>-51</v>
      </c>
      <c r="N19" s="16"/>
    </row>
    <row r="20" spans="1:14" s="31" customFormat="1" ht="13.5">
      <c r="A20" s="34"/>
      <c r="B20"/>
      <c r="C20"/>
      <c r="D20" s="10"/>
      <c r="E20" s="39"/>
      <c r="F20" s="40"/>
      <c r="G20" s="40"/>
      <c r="H20" s="40"/>
      <c r="I20" s="40"/>
      <c r="J20" s="40"/>
      <c r="K20" s="40"/>
      <c r="L20" s="40"/>
      <c r="M20" s="40"/>
      <c r="N20" s="16"/>
    </row>
    <row r="21" spans="1:14" ht="13.5">
      <c r="A21" s="34"/>
      <c r="B21" s="26" t="s">
        <v>96</v>
      </c>
      <c r="C21" s="26"/>
      <c r="D21" s="28"/>
      <c r="E21" s="29">
        <f aca="true" t="shared" si="3" ref="E21:J21">SUM(E22:E25)</f>
        <v>1171</v>
      </c>
      <c r="F21" s="30">
        <f t="shared" si="3"/>
        <v>1619</v>
      </c>
      <c r="G21" s="30">
        <f t="shared" si="3"/>
        <v>-448</v>
      </c>
      <c r="H21" s="30">
        <f t="shared" si="3"/>
        <v>1083</v>
      </c>
      <c r="I21" s="30">
        <f t="shared" si="3"/>
        <v>1513</v>
      </c>
      <c r="J21" s="30">
        <f t="shared" si="3"/>
        <v>-430</v>
      </c>
      <c r="K21" s="30">
        <f>SUM(K22:K25)</f>
        <v>1029</v>
      </c>
      <c r="L21" s="30">
        <f>SUM(L22:L25)</f>
        <v>1485</v>
      </c>
      <c r="M21" s="30">
        <f>SUM(M22:M25)</f>
        <v>-456</v>
      </c>
      <c r="N21" s="16"/>
    </row>
    <row r="22" spans="1:13" ht="13.5">
      <c r="A22" s="38"/>
      <c r="B22" s="38"/>
      <c r="C22" s="35" t="s">
        <v>6</v>
      </c>
      <c r="D22" s="35"/>
      <c r="E22" s="36">
        <v>354</v>
      </c>
      <c r="F22" s="37">
        <v>390</v>
      </c>
      <c r="G22" s="37">
        <f>E22-F22</f>
        <v>-36</v>
      </c>
      <c r="H22" s="37">
        <v>312</v>
      </c>
      <c r="I22" s="37">
        <v>411</v>
      </c>
      <c r="J22" s="37">
        <f>H22-I22</f>
        <v>-99</v>
      </c>
      <c r="K22" s="37">
        <v>310</v>
      </c>
      <c r="L22" s="37">
        <v>428</v>
      </c>
      <c r="M22" s="37">
        <f>K22-L22</f>
        <v>-118</v>
      </c>
    </row>
    <row r="23" spans="1:13" ht="13.5" customHeight="1">
      <c r="A23" s="34"/>
      <c r="B23" s="34"/>
      <c r="C23" s="35" t="s">
        <v>7</v>
      </c>
      <c r="D23" s="35"/>
      <c r="E23" s="36">
        <v>71</v>
      </c>
      <c r="F23" s="37">
        <v>56</v>
      </c>
      <c r="G23" s="37">
        <f>E23-F23</f>
        <v>15</v>
      </c>
      <c r="H23" s="37">
        <v>67</v>
      </c>
      <c r="I23" s="37">
        <v>35</v>
      </c>
      <c r="J23" s="37">
        <f>H23-I23</f>
        <v>32</v>
      </c>
      <c r="K23" s="37">
        <v>71</v>
      </c>
      <c r="L23" s="37">
        <v>30</v>
      </c>
      <c r="M23" s="37">
        <f>K23-L23</f>
        <v>41</v>
      </c>
    </row>
    <row r="24" spans="1:13" ht="13.5" customHeight="1">
      <c r="A24" s="34"/>
      <c r="B24" s="34"/>
      <c r="C24" s="35" t="s">
        <v>8</v>
      </c>
      <c r="D24" s="35"/>
      <c r="E24" s="36">
        <v>697</v>
      </c>
      <c r="F24" s="37">
        <v>1148</v>
      </c>
      <c r="G24" s="37">
        <f>E24-F24</f>
        <v>-451</v>
      </c>
      <c r="H24" s="37">
        <v>677</v>
      </c>
      <c r="I24" s="37">
        <v>1040</v>
      </c>
      <c r="J24" s="37">
        <f>H24-I24</f>
        <v>-363</v>
      </c>
      <c r="K24" s="37">
        <v>611</v>
      </c>
      <c r="L24" s="37">
        <v>985</v>
      </c>
      <c r="M24" s="37">
        <f>K24-L24</f>
        <v>-374</v>
      </c>
    </row>
    <row r="25" spans="1:14" s="31" customFormat="1" ht="13.5">
      <c r="A25" s="34"/>
      <c r="B25" s="34"/>
      <c r="C25" s="35" t="s">
        <v>9</v>
      </c>
      <c r="D25" s="35"/>
      <c r="E25" s="36">
        <v>49</v>
      </c>
      <c r="F25" s="37">
        <v>25</v>
      </c>
      <c r="G25" s="37">
        <f>E25-F25</f>
        <v>24</v>
      </c>
      <c r="H25" s="37">
        <v>27</v>
      </c>
      <c r="I25" s="37">
        <v>27</v>
      </c>
      <c r="J25" s="37">
        <f>H25-I25</f>
        <v>0</v>
      </c>
      <c r="K25" s="37">
        <v>37</v>
      </c>
      <c r="L25" s="37">
        <v>42</v>
      </c>
      <c r="M25" s="37">
        <f>K25-L25</f>
        <v>-5</v>
      </c>
      <c r="N25"/>
    </row>
    <row r="26" spans="1:13" ht="13.5">
      <c r="A26" s="34"/>
      <c r="B26" s="41"/>
      <c r="C26" s="41"/>
      <c r="D26" s="28"/>
      <c r="E26" s="29"/>
      <c r="F26" s="30"/>
      <c r="G26" s="30"/>
      <c r="H26" s="30"/>
      <c r="I26" s="30"/>
      <c r="J26" s="30"/>
      <c r="K26" s="30"/>
      <c r="L26" s="30"/>
      <c r="M26" s="30"/>
    </row>
    <row r="27" spans="1:13" ht="13.5">
      <c r="A27" s="34"/>
      <c r="B27" s="26" t="s">
        <v>97</v>
      </c>
      <c r="C27" s="26"/>
      <c r="D27" s="28"/>
      <c r="E27" s="29">
        <f aca="true" t="shared" si="4" ref="E27:J27">SUM(E28:E31)</f>
        <v>1913</v>
      </c>
      <c r="F27" s="30">
        <f t="shared" si="4"/>
        <v>2673</v>
      </c>
      <c r="G27" s="30">
        <f t="shared" si="4"/>
        <v>-760</v>
      </c>
      <c r="H27" s="30">
        <f t="shared" si="4"/>
        <v>2147</v>
      </c>
      <c r="I27" s="30">
        <f t="shared" si="4"/>
        <v>2382</v>
      </c>
      <c r="J27" s="30">
        <f t="shared" si="4"/>
        <v>-235</v>
      </c>
      <c r="K27" s="30">
        <f>SUM(K28:K31)</f>
        <v>3691</v>
      </c>
      <c r="L27" s="30">
        <f>SUM(L28:L31)</f>
        <v>1977</v>
      </c>
      <c r="M27" s="30">
        <f>SUM(M28:M31)</f>
        <v>1714</v>
      </c>
    </row>
    <row r="28" spans="1:13" ht="13.5">
      <c r="A28" s="38"/>
      <c r="B28" s="38"/>
      <c r="C28" s="35" t="s">
        <v>10</v>
      </c>
      <c r="D28" s="35"/>
      <c r="E28" s="36">
        <v>1082</v>
      </c>
      <c r="F28" s="37">
        <v>1890</v>
      </c>
      <c r="G28" s="37">
        <f>E28-F28</f>
        <v>-808</v>
      </c>
      <c r="H28" s="37">
        <v>1199</v>
      </c>
      <c r="I28" s="37">
        <v>1678</v>
      </c>
      <c r="J28" s="37">
        <f>H28-I28</f>
        <v>-479</v>
      </c>
      <c r="K28" s="37">
        <v>2057</v>
      </c>
      <c r="L28" s="37">
        <v>1380</v>
      </c>
      <c r="M28" s="37">
        <f>K28-L28</f>
        <v>677</v>
      </c>
    </row>
    <row r="29" spans="1:13" ht="13.5" customHeight="1">
      <c r="A29" s="34"/>
      <c r="B29" s="34"/>
      <c r="C29" s="35" t="s">
        <v>11</v>
      </c>
      <c r="D29" s="35"/>
      <c r="E29" s="36">
        <v>481</v>
      </c>
      <c r="F29" s="37">
        <v>449</v>
      </c>
      <c r="G29" s="37">
        <f>E29-F29</f>
        <v>32</v>
      </c>
      <c r="H29" s="37">
        <v>545</v>
      </c>
      <c r="I29" s="37">
        <v>401</v>
      </c>
      <c r="J29" s="37">
        <f>H29-I29</f>
        <v>144</v>
      </c>
      <c r="K29" s="37">
        <v>657</v>
      </c>
      <c r="L29" s="37">
        <v>331</v>
      </c>
      <c r="M29" s="37">
        <f>K29-L29</f>
        <v>326</v>
      </c>
    </row>
    <row r="30" spans="1:13" ht="13.5" customHeight="1">
      <c r="A30" s="34"/>
      <c r="B30" s="34"/>
      <c r="C30" s="35" t="s">
        <v>12</v>
      </c>
      <c r="D30" s="35"/>
      <c r="E30" s="36">
        <v>272</v>
      </c>
      <c r="F30" s="37">
        <v>268</v>
      </c>
      <c r="G30" s="37">
        <f>E30-F30</f>
        <v>4</v>
      </c>
      <c r="H30" s="37">
        <v>280</v>
      </c>
      <c r="I30" s="37">
        <v>236</v>
      </c>
      <c r="J30" s="37">
        <f>H30-I30</f>
        <v>44</v>
      </c>
      <c r="K30" s="37">
        <v>492</v>
      </c>
      <c r="L30" s="37">
        <v>206</v>
      </c>
      <c r="M30" s="37">
        <f>K30-L30</f>
        <v>286</v>
      </c>
    </row>
    <row r="31" spans="1:14" s="31" customFormat="1" ht="13.5">
      <c r="A31" s="34"/>
      <c r="B31" s="34"/>
      <c r="C31" s="35" t="s">
        <v>13</v>
      </c>
      <c r="D31" s="35"/>
      <c r="E31" s="36">
        <v>78</v>
      </c>
      <c r="F31" s="37">
        <v>66</v>
      </c>
      <c r="G31" s="37">
        <f>E31-F31</f>
        <v>12</v>
      </c>
      <c r="H31" s="37">
        <v>123</v>
      </c>
      <c r="I31" s="37">
        <v>67</v>
      </c>
      <c r="J31" s="37">
        <f>H31-I31</f>
        <v>56</v>
      </c>
      <c r="K31" s="37">
        <v>485</v>
      </c>
      <c r="L31" s="37">
        <v>60</v>
      </c>
      <c r="M31" s="37">
        <f>K31-L31</f>
        <v>425</v>
      </c>
      <c r="N31"/>
    </row>
    <row r="32" spans="1:13" ht="13.5">
      <c r="A32" s="34"/>
      <c r="B32" s="34"/>
      <c r="C32" s="42"/>
      <c r="D32" s="42"/>
      <c r="E32" s="36"/>
      <c r="F32" s="37"/>
      <c r="G32" s="37"/>
      <c r="H32" s="37"/>
      <c r="I32" s="37"/>
      <c r="J32" s="37"/>
      <c r="K32" s="37"/>
      <c r="L32" s="37"/>
      <c r="M32" s="37"/>
    </row>
    <row r="33" spans="1:13" ht="13.5">
      <c r="A33" s="26" t="s">
        <v>98</v>
      </c>
      <c r="B33" s="26"/>
      <c r="C33" s="27"/>
      <c r="D33" s="28"/>
      <c r="E33" s="29">
        <f aca="true" t="shared" si="5" ref="E33:M33">SUM(E35:E55)</f>
        <v>5723</v>
      </c>
      <c r="F33" s="30">
        <f t="shared" si="5"/>
        <v>3926</v>
      </c>
      <c r="G33" s="30">
        <f t="shared" si="5"/>
        <v>1797</v>
      </c>
      <c r="H33" s="30">
        <f t="shared" si="5"/>
        <v>5520</v>
      </c>
      <c r="I33" s="30">
        <f t="shared" si="5"/>
        <v>4015</v>
      </c>
      <c r="J33" s="30">
        <f t="shared" si="5"/>
        <v>1505</v>
      </c>
      <c r="K33" s="30">
        <f t="shared" si="5"/>
        <v>7907</v>
      </c>
      <c r="L33" s="30">
        <f t="shared" si="5"/>
        <v>3847</v>
      </c>
      <c r="M33" s="30">
        <f t="shared" si="5"/>
        <v>4060</v>
      </c>
    </row>
    <row r="34" spans="1:13" ht="13.5" customHeight="1">
      <c r="A34" s="34"/>
      <c r="B34" s="34"/>
      <c r="C34" s="43"/>
      <c r="D34" s="43"/>
      <c r="E34" s="36"/>
      <c r="F34" s="37"/>
      <c r="G34" s="37"/>
      <c r="H34" s="37"/>
      <c r="I34" s="37"/>
      <c r="J34" s="37"/>
      <c r="K34" s="37"/>
      <c r="L34" s="37"/>
      <c r="M34" s="37"/>
    </row>
    <row r="35" spans="1:13" ht="13.5" customHeight="1">
      <c r="A35" s="34"/>
      <c r="B35" s="34"/>
      <c r="C35" s="35" t="s">
        <v>14</v>
      </c>
      <c r="D35" s="35"/>
      <c r="E35" s="36">
        <v>1057</v>
      </c>
      <c r="F35" s="37">
        <v>760</v>
      </c>
      <c r="G35" s="37">
        <f>E35-F35</f>
        <v>297</v>
      </c>
      <c r="H35" s="37">
        <v>1033</v>
      </c>
      <c r="I35" s="37">
        <v>781</v>
      </c>
      <c r="J35" s="37">
        <f>H35-I35</f>
        <v>252</v>
      </c>
      <c r="K35" s="37">
        <v>2396</v>
      </c>
      <c r="L35" s="37">
        <v>620</v>
      </c>
      <c r="M35" s="37">
        <f>K35-L35</f>
        <v>1776</v>
      </c>
    </row>
    <row r="36" spans="1:13" ht="13.5" customHeight="1">
      <c r="A36" s="34"/>
      <c r="B36" s="34"/>
      <c r="C36" s="35" t="s">
        <v>99</v>
      </c>
      <c r="D36" s="35"/>
      <c r="E36" s="36">
        <v>1033</v>
      </c>
      <c r="F36" s="37">
        <v>705</v>
      </c>
      <c r="G36" s="37">
        <f aca="true" t="shared" si="6" ref="G36:G54">E36-F36</f>
        <v>328</v>
      </c>
      <c r="H36" s="37">
        <v>1007</v>
      </c>
      <c r="I36" s="37">
        <v>694</v>
      </c>
      <c r="J36" s="37">
        <f aca="true" t="shared" si="7" ref="J36:J54">H36-I36</f>
        <v>313</v>
      </c>
      <c r="K36" s="37">
        <v>933</v>
      </c>
      <c r="L36" s="37">
        <v>713</v>
      </c>
      <c r="M36" s="37">
        <f aca="true" t="shared" si="8" ref="M36:M55">K36-L36</f>
        <v>220</v>
      </c>
    </row>
    <row r="37" spans="1:13" ht="13.5">
      <c r="A37" s="34"/>
      <c r="B37" s="34"/>
      <c r="C37" s="35" t="s">
        <v>15</v>
      </c>
      <c r="D37" s="35"/>
      <c r="E37" s="36">
        <v>523</v>
      </c>
      <c r="F37" s="37">
        <v>341</v>
      </c>
      <c r="G37" s="37">
        <f t="shared" si="6"/>
        <v>182</v>
      </c>
      <c r="H37" s="37">
        <v>477</v>
      </c>
      <c r="I37" s="37">
        <v>324</v>
      </c>
      <c r="J37" s="37">
        <f t="shared" si="7"/>
        <v>153</v>
      </c>
      <c r="K37" s="37">
        <v>881</v>
      </c>
      <c r="L37" s="37">
        <v>249</v>
      </c>
      <c r="M37" s="37">
        <f t="shared" si="8"/>
        <v>632</v>
      </c>
    </row>
    <row r="38" spans="1:13" ht="13.5">
      <c r="A38" s="34"/>
      <c r="B38" s="34"/>
      <c r="C38" s="35" t="s">
        <v>16</v>
      </c>
      <c r="D38" s="35"/>
      <c r="E38" s="36">
        <v>261</v>
      </c>
      <c r="F38" s="37">
        <v>161</v>
      </c>
      <c r="G38" s="37">
        <f t="shared" si="6"/>
        <v>100</v>
      </c>
      <c r="H38" s="37">
        <v>217</v>
      </c>
      <c r="I38" s="37">
        <v>152</v>
      </c>
      <c r="J38" s="37">
        <f t="shared" si="7"/>
        <v>65</v>
      </c>
      <c r="K38" s="37">
        <v>224</v>
      </c>
      <c r="L38" s="37">
        <v>142</v>
      </c>
      <c r="M38" s="37">
        <f t="shared" si="8"/>
        <v>82</v>
      </c>
    </row>
    <row r="39" spans="1:13" ht="13.5">
      <c r="A39" s="34"/>
      <c r="B39" s="34"/>
      <c r="C39" s="35" t="s">
        <v>17</v>
      </c>
      <c r="D39" s="35"/>
      <c r="E39" s="36">
        <v>183</v>
      </c>
      <c r="F39" s="37">
        <v>123</v>
      </c>
      <c r="G39" s="37">
        <f t="shared" si="6"/>
        <v>60</v>
      </c>
      <c r="H39" s="37">
        <v>168</v>
      </c>
      <c r="I39" s="37">
        <v>140</v>
      </c>
      <c r="J39" s="37">
        <f t="shared" si="7"/>
        <v>28</v>
      </c>
      <c r="K39" s="37">
        <v>165</v>
      </c>
      <c r="L39" s="37">
        <v>148</v>
      </c>
      <c r="M39" s="37">
        <f t="shared" si="8"/>
        <v>17</v>
      </c>
    </row>
    <row r="40" spans="1:13" ht="13.5">
      <c r="A40" s="34"/>
      <c r="B40" s="34"/>
      <c r="C40" s="35" t="s">
        <v>100</v>
      </c>
      <c r="D40" s="35"/>
      <c r="E40" s="36">
        <v>488</v>
      </c>
      <c r="F40" s="37">
        <v>349</v>
      </c>
      <c r="G40" s="37">
        <f t="shared" si="6"/>
        <v>139</v>
      </c>
      <c r="H40" s="37">
        <v>436</v>
      </c>
      <c r="I40" s="37">
        <v>339</v>
      </c>
      <c r="J40" s="37">
        <f t="shared" si="7"/>
        <v>97</v>
      </c>
      <c r="K40" s="37">
        <v>416</v>
      </c>
      <c r="L40" s="37">
        <v>375</v>
      </c>
      <c r="M40" s="37">
        <f t="shared" si="8"/>
        <v>41</v>
      </c>
    </row>
    <row r="41" spans="1:13" ht="13.5">
      <c r="A41" s="34"/>
      <c r="B41" s="34"/>
      <c r="C41" s="35" t="s">
        <v>101</v>
      </c>
      <c r="D41" s="35"/>
      <c r="E41" s="36">
        <v>446</v>
      </c>
      <c r="F41" s="37">
        <v>272</v>
      </c>
      <c r="G41" s="37">
        <f t="shared" si="6"/>
        <v>174</v>
      </c>
      <c r="H41" s="37">
        <v>461</v>
      </c>
      <c r="I41" s="37">
        <v>296</v>
      </c>
      <c r="J41" s="37">
        <f t="shared" si="7"/>
        <v>165</v>
      </c>
      <c r="K41" s="37">
        <v>407</v>
      </c>
      <c r="L41" s="37">
        <v>386</v>
      </c>
      <c r="M41" s="37">
        <f t="shared" si="8"/>
        <v>21</v>
      </c>
    </row>
    <row r="42" spans="1:13" ht="13.5">
      <c r="A42" s="34"/>
      <c r="B42" s="34"/>
      <c r="C42" s="35" t="s">
        <v>102</v>
      </c>
      <c r="D42" s="35"/>
      <c r="E42" s="36">
        <v>243</v>
      </c>
      <c r="F42" s="37">
        <v>201</v>
      </c>
      <c r="G42" s="37">
        <f t="shared" si="6"/>
        <v>42</v>
      </c>
      <c r="H42" s="37">
        <v>237</v>
      </c>
      <c r="I42" s="37">
        <v>191</v>
      </c>
      <c r="J42" s="37">
        <f t="shared" si="7"/>
        <v>46</v>
      </c>
      <c r="K42" s="37">
        <v>663</v>
      </c>
      <c r="L42" s="37">
        <v>128</v>
      </c>
      <c r="M42" s="37">
        <f t="shared" si="8"/>
        <v>535</v>
      </c>
    </row>
    <row r="43" spans="1:13" ht="13.5">
      <c r="A43" s="31"/>
      <c r="B43" s="21"/>
      <c r="C43" s="35" t="s">
        <v>18</v>
      </c>
      <c r="D43" s="35"/>
      <c r="E43" s="36">
        <v>74</v>
      </c>
      <c r="F43" s="37">
        <v>65</v>
      </c>
      <c r="G43" s="37">
        <f t="shared" si="6"/>
        <v>9</v>
      </c>
      <c r="H43" s="37">
        <v>87</v>
      </c>
      <c r="I43" s="37">
        <v>59</v>
      </c>
      <c r="J43" s="37">
        <f t="shared" si="7"/>
        <v>28</v>
      </c>
      <c r="K43" s="37">
        <v>76</v>
      </c>
      <c r="L43" s="37">
        <v>76</v>
      </c>
      <c r="M43" s="37">
        <f t="shared" si="8"/>
        <v>0</v>
      </c>
    </row>
    <row r="44" spans="1:14" s="31" customFormat="1" ht="13.5" customHeight="1">
      <c r="A44"/>
      <c r="B44" s="21"/>
      <c r="C44" s="35" t="s">
        <v>19</v>
      </c>
      <c r="D44" s="35"/>
      <c r="E44" s="36">
        <v>18</v>
      </c>
      <c r="F44" s="37">
        <v>5</v>
      </c>
      <c r="G44" s="37">
        <f t="shared" si="6"/>
        <v>13</v>
      </c>
      <c r="H44" s="37">
        <v>14</v>
      </c>
      <c r="I44" s="37">
        <v>9</v>
      </c>
      <c r="J44" s="37">
        <f t="shared" si="7"/>
        <v>5</v>
      </c>
      <c r="K44" s="37">
        <v>6</v>
      </c>
      <c r="L44" s="37">
        <v>10</v>
      </c>
      <c r="M44" s="37">
        <f t="shared" si="8"/>
        <v>-4</v>
      </c>
      <c r="N44"/>
    </row>
    <row r="45" spans="2:13" ht="13.5">
      <c r="B45" s="21"/>
      <c r="C45" s="35" t="s">
        <v>20</v>
      </c>
      <c r="D45" s="35"/>
      <c r="E45" s="36">
        <v>211</v>
      </c>
      <c r="F45" s="37">
        <v>151</v>
      </c>
      <c r="G45" s="37">
        <f t="shared" si="6"/>
        <v>60</v>
      </c>
      <c r="H45" s="37">
        <v>187</v>
      </c>
      <c r="I45" s="37">
        <v>143</v>
      </c>
      <c r="J45" s="37">
        <f t="shared" si="7"/>
        <v>44</v>
      </c>
      <c r="K45" s="37">
        <v>174</v>
      </c>
      <c r="L45" s="37">
        <v>157</v>
      </c>
      <c r="M45" s="37">
        <f t="shared" si="8"/>
        <v>17</v>
      </c>
    </row>
    <row r="46" spans="1:13" ht="13.5" customHeight="1">
      <c r="A46" s="31"/>
      <c r="B46" s="21"/>
      <c r="C46" s="35" t="s">
        <v>21</v>
      </c>
      <c r="D46" s="35"/>
      <c r="E46" s="36">
        <v>54</v>
      </c>
      <c r="F46" s="37">
        <v>51</v>
      </c>
      <c r="G46" s="37">
        <f t="shared" si="6"/>
        <v>3</v>
      </c>
      <c r="H46" s="37">
        <v>81</v>
      </c>
      <c r="I46" s="37">
        <v>58</v>
      </c>
      <c r="J46" s="37">
        <f t="shared" si="7"/>
        <v>23</v>
      </c>
      <c r="K46" s="37">
        <v>68</v>
      </c>
      <c r="L46" s="37">
        <v>62</v>
      </c>
      <c r="M46" s="37">
        <f t="shared" si="8"/>
        <v>6</v>
      </c>
    </row>
    <row r="47" spans="1:14" s="31" customFormat="1" ht="13.5">
      <c r="A47"/>
      <c r="B47" s="16"/>
      <c r="C47" s="35" t="s">
        <v>22</v>
      </c>
      <c r="D47" s="35"/>
      <c r="E47" s="36">
        <v>339</v>
      </c>
      <c r="F47" s="37">
        <v>212</v>
      </c>
      <c r="G47" s="37">
        <f t="shared" si="6"/>
        <v>127</v>
      </c>
      <c r="H47" s="37">
        <v>313</v>
      </c>
      <c r="I47" s="37">
        <v>238</v>
      </c>
      <c r="J47" s="37">
        <f t="shared" si="7"/>
        <v>75</v>
      </c>
      <c r="K47" s="37">
        <v>338</v>
      </c>
      <c r="L47" s="37">
        <v>244</v>
      </c>
      <c r="M47" s="37">
        <f t="shared" si="8"/>
        <v>94</v>
      </c>
      <c r="N47"/>
    </row>
    <row r="48" spans="2:13" ht="13.5" customHeight="1">
      <c r="B48" s="21"/>
      <c r="C48" s="35" t="s">
        <v>23</v>
      </c>
      <c r="D48" s="35"/>
      <c r="E48" s="36">
        <v>125</v>
      </c>
      <c r="F48" s="37">
        <v>74</v>
      </c>
      <c r="G48" s="37">
        <f t="shared" si="6"/>
        <v>51</v>
      </c>
      <c r="H48" s="37">
        <v>112</v>
      </c>
      <c r="I48" s="37">
        <v>117</v>
      </c>
      <c r="J48" s="37">
        <f t="shared" si="7"/>
        <v>-5</v>
      </c>
      <c r="K48" s="37">
        <v>118</v>
      </c>
      <c r="L48" s="37">
        <v>54</v>
      </c>
      <c r="M48" s="37">
        <f t="shared" si="8"/>
        <v>64</v>
      </c>
    </row>
    <row r="49" spans="2:13" ht="13.5" customHeight="1">
      <c r="B49" s="16"/>
      <c r="C49" s="35" t="s">
        <v>24</v>
      </c>
      <c r="D49" s="35"/>
      <c r="E49" s="36">
        <v>63</v>
      </c>
      <c r="F49" s="37">
        <v>42</v>
      </c>
      <c r="G49" s="37">
        <f t="shared" si="6"/>
        <v>21</v>
      </c>
      <c r="H49" s="37">
        <v>59</v>
      </c>
      <c r="I49" s="37">
        <v>38</v>
      </c>
      <c r="J49" s="37">
        <f t="shared" si="7"/>
        <v>21</v>
      </c>
      <c r="K49" s="37">
        <v>82</v>
      </c>
      <c r="L49" s="37">
        <v>26</v>
      </c>
      <c r="M49" s="37">
        <f t="shared" si="8"/>
        <v>56</v>
      </c>
    </row>
    <row r="50" spans="1:13" ht="13.5">
      <c r="A50" s="31"/>
      <c r="B50" s="16"/>
      <c r="C50" s="35" t="s">
        <v>25</v>
      </c>
      <c r="D50" s="35"/>
      <c r="E50" s="36">
        <v>24</v>
      </c>
      <c r="F50" s="37">
        <v>8</v>
      </c>
      <c r="G50" s="37">
        <f t="shared" si="6"/>
        <v>16</v>
      </c>
      <c r="H50" s="37">
        <v>47</v>
      </c>
      <c r="I50" s="37">
        <v>18</v>
      </c>
      <c r="J50" s="37">
        <f t="shared" si="7"/>
        <v>29</v>
      </c>
      <c r="K50" s="37">
        <v>34</v>
      </c>
      <c r="L50" s="37">
        <v>25</v>
      </c>
      <c r="M50" s="37">
        <f t="shared" si="8"/>
        <v>9</v>
      </c>
    </row>
    <row r="51" spans="1:14" s="31" customFormat="1" ht="13.5">
      <c r="A51"/>
      <c r="B51" s="16"/>
      <c r="C51" s="35" t="s">
        <v>103</v>
      </c>
      <c r="D51" s="35"/>
      <c r="E51" s="36">
        <v>146</v>
      </c>
      <c r="F51" s="37">
        <v>75</v>
      </c>
      <c r="G51" s="37">
        <f t="shared" si="6"/>
        <v>71</v>
      </c>
      <c r="H51" s="37">
        <v>128</v>
      </c>
      <c r="I51" s="37">
        <v>94</v>
      </c>
      <c r="J51" s="37">
        <f t="shared" si="7"/>
        <v>34</v>
      </c>
      <c r="K51" s="37">
        <v>138</v>
      </c>
      <c r="L51" s="37">
        <v>127</v>
      </c>
      <c r="M51" s="37">
        <f t="shared" si="8"/>
        <v>11</v>
      </c>
      <c r="N51"/>
    </row>
    <row r="52" spans="2:13" ht="13.5">
      <c r="B52" s="21"/>
      <c r="C52" s="35" t="s">
        <v>26</v>
      </c>
      <c r="D52" s="35"/>
      <c r="E52" s="36">
        <v>101</v>
      </c>
      <c r="F52" s="37">
        <v>69</v>
      </c>
      <c r="G52" s="37">
        <f t="shared" si="6"/>
        <v>32</v>
      </c>
      <c r="H52" s="37">
        <v>75</v>
      </c>
      <c r="I52" s="37">
        <v>66</v>
      </c>
      <c r="J52" s="37">
        <f t="shared" si="7"/>
        <v>9</v>
      </c>
      <c r="K52" s="37">
        <v>86</v>
      </c>
      <c r="L52" s="37">
        <v>66</v>
      </c>
      <c r="M52" s="37">
        <f t="shared" si="8"/>
        <v>20</v>
      </c>
    </row>
    <row r="53" spans="2:13" ht="13.5" customHeight="1">
      <c r="B53" s="21"/>
      <c r="C53" s="44" t="s">
        <v>104</v>
      </c>
      <c r="D53" s="10"/>
      <c r="E53" s="36">
        <v>129</v>
      </c>
      <c r="F53" s="37">
        <v>116</v>
      </c>
      <c r="G53" s="37">
        <f t="shared" si="6"/>
        <v>13</v>
      </c>
      <c r="H53" s="37">
        <v>177</v>
      </c>
      <c r="I53" s="37">
        <v>114</v>
      </c>
      <c r="J53" s="37">
        <f t="shared" si="7"/>
        <v>63</v>
      </c>
      <c r="K53" s="37">
        <v>164</v>
      </c>
      <c r="L53" s="37">
        <v>124</v>
      </c>
      <c r="M53" s="37">
        <f t="shared" si="8"/>
        <v>40</v>
      </c>
    </row>
    <row r="54" spans="2:13" ht="13.5" customHeight="1">
      <c r="B54" s="16"/>
      <c r="C54" s="35" t="s">
        <v>27</v>
      </c>
      <c r="D54" s="35"/>
      <c r="E54" s="36">
        <v>76</v>
      </c>
      <c r="F54" s="37">
        <v>44</v>
      </c>
      <c r="G54" s="37">
        <f t="shared" si="6"/>
        <v>32</v>
      </c>
      <c r="H54" s="37">
        <v>88</v>
      </c>
      <c r="I54" s="37">
        <v>32</v>
      </c>
      <c r="J54" s="37">
        <f t="shared" si="7"/>
        <v>56</v>
      </c>
      <c r="K54" s="37">
        <v>216</v>
      </c>
      <c r="L54" s="37">
        <v>39</v>
      </c>
      <c r="M54" s="37">
        <f t="shared" si="8"/>
        <v>177</v>
      </c>
    </row>
    <row r="55" spans="2:13" ht="13.5" customHeight="1">
      <c r="B55" s="21"/>
      <c r="C55" s="44" t="s">
        <v>105</v>
      </c>
      <c r="D55" s="35"/>
      <c r="E55" s="36">
        <v>129</v>
      </c>
      <c r="F55" s="37">
        <v>102</v>
      </c>
      <c r="G55" s="37">
        <f>E55-F55</f>
        <v>27</v>
      </c>
      <c r="H55" s="37">
        <v>116</v>
      </c>
      <c r="I55" s="37">
        <v>112</v>
      </c>
      <c r="J55" s="37">
        <f>H55-I55</f>
        <v>4</v>
      </c>
      <c r="K55" s="37">
        <v>322</v>
      </c>
      <c r="L55" s="37">
        <v>76</v>
      </c>
      <c r="M55" s="37">
        <f t="shared" si="8"/>
        <v>246</v>
      </c>
    </row>
    <row r="56" spans="1:13" ht="13.5" customHeight="1">
      <c r="A56" s="45"/>
      <c r="B56" s="45"/>
      <c r="C56" s="45"/>
      <c r="D56" s="45"/>
      <c r="E56" s="46"/>
      <c r="F56" s="47"/>
      <c r="G56" s="47"/>
      <c r="H56" s="47"/>
      <c r="I56" s="47"/>
      <c r="J56" s="47"/>
      <c r="K56" s="47"/>
      <c r="L56" s="47"/>
      <c r="M56" s="47"/>
    </row>
    <row r="57" spans="2:13" ht="12" customHeight="1">
      <c r="B57" s="48" t="s">
        <v>106</v>
      </c>
      <c r="L57" s="10"/>
      <c r="M57" s="10"/>
    </row>
    <row r="58" ht="13.5" customHeight="1">
      <c r="F58"/>
    </row>
    <row r="59" spans="3:13" ht="13.5" customHeight="1">
      <c r="C59" s="49" t="s">
        <v>107</v>
      </c>
      <c r="D59" s="50" t="s">
        <v>108</v>
      </c>
      <c r="E59" s="51"/>
      <c r="F59" s="52"/>
      <c r="G59" s="53" t="s">
        <v>109</v>
      </c>
      <c r="H59" s="53"/>
      <c r="I59" s="53"/>
      <c r="J59" s="53"/>
      <c r="K59" s="53"/>
      <c r="L59" s="53"/>
      <c r="M59" s="54"/>
    </row>
    <row r="60" spans="3:13" ht="13.5" customHeight="1">
      <c r="C60" s="55" t="s">
        <v>110</v>
      </c>
      <c r="D60" s="56">
        <v>40057</v>
      </c>
      <c r="E60" s="56"/>
      <c r="F60" s="56"/>
      <c r="G60" s="57" t="s">
        <v>111</v>
      </c>
      <c r="H60" s="58"/>
      <c r="I60" s="58"/>
      <c r="J60" s="58"/>
      <c r="K60" s="58"/>
      <c r="L60" s="58"/>
      <c r="M60" s="59"/>
    </row>
    <row r="61" ht="13.5" customHeight="1"/>
    <row r="62" ht="13.5" customHeight="1"/>
    <row r="63" ht="13.5" customHeight="1"/>
  </sheetData>
  <mergeCells count="16">
    <mergeCell ref="D60:F60"/>
    <mergeCell ref="A2:M2"/>
    <mergeCell ref="A3:M3"/>
    <mergeCell ref="A5:M5"/>
    <mergeCell ref="D59:F59"/>
    <mergeCell ref="G59:M59"/>
    <mergeCell ref="A10:C10"/>
    <mergeCell ref="A7:D8"/>
    <mergeCell ref="K7:M7"/>
    <mergeCell ref="E7:G7"/>
    <mergeCell ref="H7:J7"/>
    <mergeCell ref="B21:C21"/>
    <mergeCell ref="B27:C27"/>
    <mergeCell ref="A33:C33"/>
    <mergeCell ref="A12:C12"/>
    <mergeCell ref="B14:C14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M75"/>
  <sheetViews>
    <sheetView view="pageBreakPreview" zoomScaleSheetLayoutView="100" workbookViewId="0" topLeftCell="A1">
      <selection activeCell="L1" sqref="L1"/>
    </sheetView>
  </sheetViews>
  <sheetFormatPr defaultColWidth="9.00390625" defaultRowHeight="13.5"/>
  <cols>
    <col min="1" max="1" width="2.625" style="60" customWidth="1"/>
    <col min="2" max="2" width="13.125" style="60" customWidth="1"/>
    <col min="3" max="3" width="1.625" style="60" customWidth="1"/>
    <col min="4" max="5" width="8.625" style="60" customWidth="1"/>
    <col min="6" max="6" width="10.625" style="60" customWidth="1"/>
    <col min="7" max="8" width="8.625" style="60" customWidth="1"/>
    <col min="9" max="9" width="10.625" style="60" customWidth="1"/>
    <col min="10" max="11" width="8.625" style="60" customWidth="1"/>
    <col min="12" max="12" width="10.625" style="60" customWidth="1"/>
    <col min="13" max="16384" width="8.875" style="60" customWidth="1"/>
  </cols>
  <sheetData>
    <row r="1" ht="14.25" customHeight="1"/>
    <row r="2" spans="1:12" ht="24.75" customHeight="1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3.5">
      <c r="A4" s="3" t="s">
        <v>113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1"/>
    </row>
    <row r="5" spans="2:12" ht="3" customHeight="1" thickBot="1">
      <c r="B5" s="62"/>
      <c r="C5" s="62"/>
      <c r="D5" s="63"/>
      <c r="E5" s="63"/>
      <c r="F5" s="63"/>
      <c r="G5" s="63"/>
      <c r="H5" s="63"/>
      <c r="I5" s="63"/>
      <c r="J5" s="63"/>
      <c r="K5" s="63"/>
      <c r="L5" s="63"/>
    </row>
    <row r="6" spans="1:12" s="34" customFormat="1" ht="15.75" customHeight="1">
      <c r="A6" s="11" t="s">
        <v>114</v>
      </c>
      <c r="B6" s="64"/>
      <c r="C6" s="12"/>
      <c r="D6" s="65" t="s">
        <v>28</v>
      </c>
      <c r="E6" s="66"/>
      <c r="F6" s="66"/>
      <c r="G6" s="65" t="s">
        <v>115</v>
      </c>
      <c r="H6" s="66"/>
      <c r="I6" s="66"/>
      <c r="J6" s="65" t="s">
        <v>116</v>
      </c>
      <c r="K6" s="66"/>
      <c r="L6" s="66"/>
    </row>
    <row r="7" spans="1:12" s="34" customFormat="1" ht="30" customHeight="1">
      <c r="A7" s="67"/>
      <c r="B7" s="67"/>
      <c r="C7" s="18"/>
      <c r="D7" s="19" t="s">
        <v>117</v>
      </c>
      <c r="E7" s="19" t="s">
        <v>118</v>
      </c>
      <c r="F7" s="20" t="s">
        <v>119</v>
      </c>
      <c r="G7" s="19" t="s">
        <v>117</v>
      </c>
      <c r="H7" s="19" t="s">
        <v>118</v>
      </c>
      <c r="I7" s="20" t="s">
        <v>119</v>
      </c>
      <c r="J7" s="19" t="s">
        <v>117</v>
      </c>
      <c r="K7" s="19" t="s">
        <v>118</v>
      </c>
      <c r="L7" s="20" t="s">
        <v>119</v>
      </c>
    </row>
    <row r="8" spans="1:12" s="72" customFormat="1" ht="6.75" customHeight="1">
      <c r="A8" s="68"/>
      <c r="B8" s="69"/>
      <c r="C8" s="70"/>
      <c r="D8" s="71"/>
      <c r="E8" s="71"/>
      <c r="F8" s="69"/>
      <c r="G8" s="71"/>
      <c r="H8" s="71"/>
      <c r="I8" s="69"/>
      <c r="J8" s="71"/>
      <c r="K8" s="71"/>
      <c r="L8" s="69"/>
    </row>
    <row r="9" spans="1:12" s="74" customFormat="1" ht="12.75" customHeight="1">
      <c r="A9" s="27" t="s">
        <v>29</v>
      </c>
      <c r="B9" s="27"/>
      <c r="C9" s="73"/>
      <c r="D9" s="30">
        <f aca="true" t="shared" si="0" ref="D9:L9">D11+D13+D21+D30+D41+D50+D57+D63+D73</f>
        <v>45295</v>
      </c>
      <c r="E9" s="30">
        <f t="shared" si="0"/>
        <v>45636</v>
      </c>
      <c r="F9" s="30">
        <f t="shared" si="0"/>
        <v>-341</v>
      </c>
      <c r="G9" s="30">
        <f t="shared" si="0"/>
        <v>43976</v>
      </c>
      <c r="H9" s="30">
        <f t="shared" si="0"/>
        <v>43085</v>
      </c>
      <c r="I9" s="30">
        <f t="shared" si="0"/>
        <v>891</v>
      </c>
      <c r="J9" s="30">
        <f>J11+J13+J21+J30+J41+J50+J57+J63+J73</f>
        <v>49914</v>
      </c>
      <c r="K9" s="30">
        <f t="shared" si="0"/>
        <v>43983</v>
      </c>
      <c r="L9" s="30">
        <f t="shared" si="0"/>
        <v>5931</v>
      </c>
    </row>
    <row r="10" spans="1:12" s="74" customFormat="1" ht="12.75" customHeight="1">
      <c r="A10" s="75"/>
      <c r="B10" s="35"/>
      <c r="C10" s="76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72" customFormat="1" ht="12.75" customHeight="1">
      <c r="A11" s="27" t="s">
        <v>30</v>
      </c>
      <c r="B11" s="27"/>
      <c r="C11" s="73"/>
      <c r="D11" s="30">
        <v>1736</v>
      </c>
      <c r="E11" s="30">
        <v>1559</v>
      </c>
      <c r="F11" s="30">
        <f>D11-E11</f>
        <v>177</v>
      </c>
      <c r="G11" s="30">
        <v>1435</v>
      </c>
      <c r="H11" s="30">
        <v>1343</v>
      </c>
      <c r="I11" s="30">
        <f>G11-H11</f>
        <v>92</v>
      </c>
      <c r="J11" s="30">
        <v>1425</v>
      </c>
      <c r="K11" s="30">
        <v>1758</v>
      </c>
      <c r="L11" s="30">
        <f>J11-K11</f>
        <v>-333</v>
      </c>
    </row>
    <row r="12" spans="1:12" s="72" customFormat="1" ht="12.75" customHeight="1">
      <c r="A12" s="75"/>
      <c r="B12" s="35"/>
      <c r="C12" s="76"/>
      <c r="D12" s="30"/>
      <c r="E12" s="30"/>
      <c r="F12" s="30"/>
      <c r="G12" s="30"/>
      <c r="H12" s="30"/>
      <c r="I12" s="30"/>
      <c r="J12" s="30"/>
      <c r="K12" s="30"/>
      <c r="L12" s="30"/>
    </row>
    <row r="13" spans="1:12" s="72" customFormat="1" ht="12.75" customHeight="1">
      <c r="A13" s="27" t="s">
        <v>31</v>
      </c>
      <c r="B13" s="27"/>
      <c r="C13" s="73"/>
      <c r="D13" s="30">
        <f aca="true" t="shared" si="1" ref="D13:L13">SUM(D14:D19)</f>
        <v>25387</v>
      </c>
      <c r="E13" s="30">
        <f t="shared" si="1"/>
        <v>21203</v>
      </c>
      <c r="F13" s="30">
        <f t="shared" si="1"/>
        <v>4184</v>
      </c>
      <c r="G13" s="30">
        <f t="shared" si="1"/>
        <v>24410</v>
      </c>
      <c r="H13" s="30">
        <f t="shared" si="1"/>
        <v>20204</v>
      </c>
      <c r="I13" s="30">
        <f t="shared" si="1"/>
        <v>4206</v>
      </c>
      <c r="J13" s="30">
        <f t="shared" si="1"/>
        <v>30416</v>
      </c>
      <c r="K13" s="30">
        <f t="shared" si="1"/>
        <v>19421</v>
      </c>
      <c r="L13" s="30">
        <f t="shared" si="1"/>
        <v>10995</v>
      </c>
    </row>
    <row r="14" spans="1:12" s="72" customFormat="1" ht="12.75" customHeight="1">
      <c r="A14" s="34"/>
      <c r="B14" s="35" t="s">
        <v>32</v>
      </c>
      <c r="C14" s="76"/>
      <c r="D14" s="37">
        <v>2504</v>
      </c>
      <c r="E14" s="37">
        <v>1694</v>
      </c>
      <c r="F14" s="37">
        <f aca="true" t="shared" si="2" ref="F14:F19">D14-E14</f>
        <v>810</v>
      </c>
      <c r="G14" s="37">
        <v>2249</v>
      </c>
      <c r="H14" s="37">
        <v>1625</v>
      </c>
      <c r="I14" s="37">
        <f aca="true" t="shared" si="3" ref="I14:I19">G14-H14</f>
        <v>624</v>
      </c>
      <c r="J14" s="37">
        <v>2201</v>
      </c>
      <c r="K14" s="37">
        <v>1664</v>
      </c>
      <c r="L14" s="37">
        <f aca="true" t="shared" si="4" ref="L14:L19">J14-K14</f>
        <v>537</v>
      </c>
    </row>
    <row r="15" spans="1:12" s="72" customFormat="1" ht="12.75" customHeight="1">
      <c r="A15" s="34"/>
      <c r="B15" s="35" t="s">
        <v>33</v>
      </c>
      <c r="C15" s="76"/>
      <c r="D15" s="37">
        <v>3299</v>
      </c>
      <c r="E15" s="37">
        <v>2543</v>
      </c>
      <c r="F15" s="37">
        <f t="shared" si="2"/>
        <v>756</v>
      </c>
      <c r="G15" s="37">
        <v>3085</v>
      </c>
      <c r="H15" s="37">
        <v>2311</v>
      </c>
      <c r="I15" s="37">
        <f t="shared" si="3"/>
        <v>774</v>
      </c>
      <c r="J15" s="37">
        <v>2900</v>
      </c>
      <c r="K15" s="37">
        <v>2357</v>
      </c>
      <c r="L15" s="37">
        <f t="shared" si="4"/>
        <v>543</v>
      </c>
    </row>
    <row r="16" spans="1:12" s="74" customFormat="1" ht="12.75" customHeight="1">
      <c r="A16" s="34"/>
      <c r="B16" s="35" t="s">
        <v>34</v>
      </c>
      <c r="C16" s="76"/>
      <c r="D16" s="37">
        <v>1961</v>
      </c>
      <c r="E16" s="37">
        <v>1332</v>
      </c>
      <c r="F16" s="37">
        <f t="shared" si="2"/>
        <v>629</v>
      </c>
      <c r="G16" s="37">
        <v>1827</v>
      </c>
      <c r="H16" s="37">
        <v>1357</v>
      </c>
      <c r="I16" s="37">
        <f t="shared" si="3"/>
        <v>470</v>
      </c>
      <c r="J16" s="37">
        <v>1789</v>
      </c>
      <c r="K16" s="37">
        <v>1519</v>
      </c>
      <c r="L16" s="37">
        <f t="shared" si="4"/>
        <v>270</v>
      </c>
    </row>
    <row r="17" spans="1:12" s="72" customFormat="1" ht="12.75" customHeight="1">
      <c r="A17" s="34"/>
      <c r="B17" s="35" t="s">
        <v>35</v>
      </c>
      <c r="C17" s="76"/>
      <c r="D17" s="37">
        <v>11336</v>
      </c>
      <c r="E17" s="37">
        <v>10783</v>
      </c>
      <c r="F17" s="37">
        <f t="shared" si="2"/>
        <v>553</v>
      </c>
      <c r="G17" s="37">
        <v>11362</v>
      </c>
      <c r="H17" s="37">
        <v>10201</v>
      </c>
      <c r="I17" s="37">
        <f t="shared" si="3"/>
        <v>1161</v>
      </c>
      <c r="J17" s="37">
        <v>16179</v>
      </c>
      <c r="K17" s="37">
        <v>9519</v>
      </c>
      <c r="L17" s="37">
        <f t="shared" si="4"/>
        <v>6660</v>
      </c>
    </row>
    <row r="18" spans="1:12" s="72" customFormat="1" ht="12.75" customHeight="1">
      <c r="A18" s="34"/>
      <c r="B18" s="35" t="s">
        <v>36</v>
      </c>
      <c r="C18" s="76"/>
      <c r="D18" s="37">
        <v>2790</v>
      </c>
      <c r="E18" s="37">
        <v>2202</v>
      </c>
      <c r="F18" s="37">
        <f t="shared" si="2"/>
        <v>588</v>
      </c>
      <c r="G18" s="37">
        <v>2585</v>
      </c>
      <c r="H18" s="37">
        <v>1955</v>
      </c>
      <c r="I18" s="37">
        <f t="shared" si="3"/>
        <v>630</v>
      </c>
      <c r="J18" s="37">
        <v>2441</v>
      </c>
      <c r="K18" s="37">
        <v>2199</v>
      </c>
      <c r="L18" s="37">
        <f t="shared" si="4"/>
        <v>242</v>
      </c>
    </row>
    <row r="19" spans="1:12" s="72" customFormat="1" ht="12.75" customHeight="1">
      <c r="A19" s="34"/>
      <c r="B19" s="35" t="s">
        <v>37</v>
      </c>
      <c r="C19" s="76"/>
      <c r="D19" s="37">
        <v>3497</v>
      </c>
      <c r="E19" s="37">
        <v>2649</v>
      </c>
      <c r="F19" s="37">
        <f t="shared" si="2"/>
        <v>848</v>
      </c>
      <c r="G19" s="37">
        <v>3302</v>
      </c>
      <c r="H19" s="37">
        <v>2755</v>
      </c>
      <c r="I19" s="37">
        <f t="shared" si="3"/>
        <v>547</v>
      </c>
      <c r="J19" s="37">
        <v>4906</v>
      </c>
      <c r="K19" s="37">
        <v>2163</v>
      </c>
      <c r="L19" s="37">
        <f t="shared" si="4"/>
        <v>2743</v>
      </c>
    </row>
    <row r="20" spans="1:12" s="72" customFormat="1" ht="12.75" customHeight="1">
      <c r="A20" s="34"/>
      <c r="B20" s="42"/>
      <c r="C20" s="77"/>
      <c r="D20" s="37"/>
      <c r="E20" s="37"/>
      <c r="F20" s="37"/>
      <c r="G20" s="37"/>
      <c r="H20" s="37"/>
      <c r="I20" s="37"/>
      <c r="J20" s="37"/>
      <c r="K20" s="37"/>
      <c r="L20" s="37"/>
    </row>
    <row r="21" spans="1:12" s="72" customFormat="1" ht="12.75" customHeight="1">
      <c r="A21" s="27" t="s">
        <v>38</v>
      </c>
      <c r="B21" s="27"/>
      <c r="C21" s="73"/>
      <c r="D21" s="30">
        <f aca="true" t="shared" si="5" ref="D21:L21">SUM(D22:D28)</f>
        <v>12014</v>
      </c>
      <c r="E21" s="30">
        <f t="shared" si="5"/>
        <v>16414</v>
      </c>
      <c r="F21" s="30">
        <f t="shared" si="5"/>
        <v>-4400</v>
      </c>
      <c r="G21" s="30">
        <f t="shared" si="5"/>
        <v>12086</v>
      </c>
      <c r="H21" s="30">
        <f t="shared" si="5"/>
        <v>15326</v>
      </c>
      <c r="I21" s="30">
        <f t="shared" si="5"/>
        <v>-3240</v>
      </c>
      <c r="J21" s="30">
        <f t="shared" si="5"/>
        <v>11295</v>
      </c>
      <c r="K21" s="30">
        <f t="shared" si="5"/>
        <v>15383</v>
      </c>
      <c r="L21" s="30">
        <f t="shared" si="5"/>
        <v>-4088</v>
      </c>
    </row>
    <row r="22" spans="1:12" s="72" customFormat="1" ht="12.75" customHeight="1">
      <c r="A22" s="34"/>
      <c r="B22" s="35" t="s">
        <v>39</v>
      </c>
      <c r="C22" s="76"/>
      <c r="D22" s="37">
        <v>590</v>
      </c>
      <c r="E22" s="37">
        <v>667</v>
      </c>
      <c r="F22" s="37">
        <f aca="true" t="shared" si="6" ref="F22:F28">D22-E22</f>
        <v>-77</v>
      </c>
      <c r="G22" s="37">
        <v>550</v>
      </c>
      <c r="H22" s="37">
        <v>682</v>
      </c>
      <c r="I22" s="37">
        <f aca="true" t="shared" si="7" ref="I22:I28">G22-H22</f>
        <v>-132</v>
      </c>
      <c r="J22" s="37">
        <v>582</v>
      </c>
      <c r="K22" s="37">
        <v>634</v>
      </c>
      <c r="L22" s="37">
        <f aca="true" t="shared" si="8" ref="L22:L28">J22-K22</f>
        <v>-52</v>
      </c>
    </row>
    <row r="23" spans="1:12" s="74" customFormat="1" ht="12.75" customHeight="1">
      <c r="A23" s="34"/>
      <c r="B23" s="35" t="s">
        <v>40</v>
      </c>
      <c r="C23" s="76"/>
      <c r="D23" s="37">
        <v>614</v>
      </c>
      <c r="E23" s="37">
        <v>595</v>
      </c>
      <c r="F23" s="37">
        <f t="shared" si="6"/>
        <v>19</v>
      </c>
      <c r="G23" s="37">
        <v>562</v>
      </c>
      <c r="H23" s="37">
        <v>587</v>
      </c>
      <c r="I23" s="37">
        <f t="shared" si="7"/>
        <v>-25</v>
      </c>
      <c r="J23" s="37">
        <v>506</v>
      </c>
      <c r="K23" s="37">
        <v>671</v>
      </c>
      <c r="L23" s="37">
        <f t="shared" si="8"/>
        <v>-165</v>
      </c>
    </row>
    <row r="24" spans="1:12" s="72" customFormat="1" ht="12.75" customHeight="1">
      <c r="A24" s="34"/>
      <c r="B24" s="35" t="s">
        <v>41</v>
      </c>
      <c r="C24" s="76"/>
      <c r="D24" s="37">
        <v>305</v>
      </c>
      <c r="E24" s="37">
        <v>354</v>
      </c>
      <c r="F24" s="37">
        <f t="shared" si="6"/>
        <v>-49</v>
      </c>
      <c r="G24" s="37">
        <v>315</v>
      </c>
      <c r="H24" s="37">
        <v>277</v>
      </c>
      <c r="I24" s="37">
        <f t="shared" si="7"/>
        <v>38</v>
      </c>
      <c r="J24" s="37">
        <v>271</v>
      </c>
      <c r="K24" s="37">
        <v>282</v>
      </c>
      <c r="L24" s="37">
        <f t="shared" si="8"/>
        <v>-11</v>
      </c>
    </row>
    <row r="25" spans="1:12" s="72" customFormat="1" ht="12.75" customHeight="1">
      <c r="A25" s="34"/>
      <c r="B25" s="35" t="s">
        <v>42</v>
      </c>
      <c r="C25" s="76"/>
      <c r="D25" s="37">
        <v>1934</v>
      </c>
      <c r="E25" s="37">
        <v>2611</v>
      </c>
      <c r="F25" s="37">
        <f t="shared" si="6"/>
        <v>-677</v>
      </c>
      <c r="G25" s="37">
        <v>1875</v>
      </c>
      <c r="H25" s="37">
        <v>2604</v>
      </c>
      <c r="I25" s="37">
        <f t="shared" si="7"/>
        <v>-729</v>
      </c>
      <c r="J25" s="37">
        <v>1834</v>
      </c>
      <c r="K25" s="37">
        <v>2551</v>
      </c>
      <c r="L25" s="37">
        <f t="shared" si="8"/>
        <v>-717</v>
      </c>
    </row>
    <row r="26" spans="1:12" s="72" customFormat="1" ht="12.75" customHeight="1">
      <c r="A26" s="34"/>
      <c r="B26" s="35" t="s">
        <v>43</v>
      </c>
      <c r="C26" s="76"/>
      <c r="D26" s="37">
        <v>1743</v>
      </c>
      <c r="E26" s="37">
        <v>2545</v>
      </c>
      <c r="F26" s="37">
        <f t="shared" si="6"/>
        <v>-802</v>
      </c>
      <c r="G26" s="37">
        <v>1769</v>
      </c>
      <c r="H26" s="37">
        <v>2304</v>
      </c>
      <c r="I26" s="37">
        <f t="shared" si="7"/>
        <v>-535</v>
      </c>
      <c r="J26" s="37">
        <v>1596</v>
      </c>
      <c r="K26" s="37">
        <v>2014</v>
      </c>
      <c r="L26" s="37">
        <f t="shared" si="8"/>
        <v>-418</v>
      </c>
    </row>
    <row r="27" spans="1:12" s="72" customFormat="1" ht="12.75" customHeight="1">
      <c r="A27" s="34"/>
      <c r="B27" s="35" t="s">
        <v>44</v>
      </c>
      <c r="C27" s="76"/>
      <c r="D27" s="37">
        <v>4478</v>
      </c>
      <c r="E27" s="37">
        <v>6498</v>
      </c>
      <c r="F27" s="37">
        <f t="shared" si="6"/>
        <v>-2020</v>
      </c>
      <c r="G27" s="37">
        <v>4536</v>
      </c>
      <c r="H27" s="37">
        <v>5961</v>
      </c>
      <c r="I27" s="37">
        <f t="shared" si="7"/>
        <v>-1425</v>
      </c>
      <c r="J27" s="37">
        <v>4299</v>
      </c>
      <c r="K27" s="37">
        <v>6184</v>
      </c>
      <c r="L27" s="37">
        <f t="shared" si="8"/>
        <v>-1885</v>
      </c>
    </row>
    <row r="28" spans="1:12" s="72" customFormat="1" ht="12.75" customHeight="1">
      <c r="A28" s="34"/>
      <c r="B28" s="35" t="s">
        <v>45</v>
      </c>
      <c r="C28" s="76"/>
      <c r="D28" s="37">
        <v>2350</v>
      </c>
      <c r="E28" s="37">
        <v>3144</v>
      </c>
      <c r="F28" s="37">
        <f t="shared" si="6"/>
        <v>-794</v>
      </c>
      <c r="G28" s="37">
        <v>2479</v>
      </c>
      <c r="H28" s="37">
        <v>2911</v>
      </c>
      <c r="I28" s="37">
        <f t="shared" si="7"/>
        <v>-432</v>
      </c>
      <c r="J28" s="37">
        <v>2207</v>
      </c>
      <c r="K28" s="37">
        <v>3047</v>
      </c>
      <c r="L28" s="37">
        <f t="shared" si="8"/>
        <v>-840</v>
      </c>
    </row>
    <row r="29" spans="1:12" s="72" customFormat="1" ht="12.75" customHeight="1">
      <c r="A29" s="34"/>
      <c r="B29" s="42"/>
      <c r="C29" s="77"/>
      <c r="D29" s="37"/>
      <c r="E29" s="37"/>
      <c r="F29" s="37"/>
      <c r="G29" s="37"/>
      <c r="H29" s="37"/>
      <c r="I29" s="37"/>
      <c r="J29" s="37"/>
      <c r="K29" s="37"/>
      <c r="L29" s="37"/>
    </row>
    <row r="30" spans="1:12" s="72" customFormat="1" ht="12.75" customHeight="1">
      <c r="A30" s="27" t="s">
        <v>46</v>
      </c>
      <c r="B30" s="27"/>
      <c r="C30" s="73"/>
      <c r="D30" s="30">
        <f aca="true" t="shared" si="9" ref="D30:L30">SUM(D31:D39)</f>
        <v>2551</v>
      </c>
      <c r="E30" s="30">
        <f t="shared" si="9"/>
        <v>2558</v>
      </c>
      <c r="F30" s="30">
        <f t="shared" si="9"/>
        <v>-7</v>
      </c>
      <c r="G30" s="30">
        <f t="shared" si="9"/>
        <v>2548</v>
      </c>
      <c r="H30" s="30">
        <f t="shared" si="9"/>
        <v>2485</v>
      </c>
      <c r="I30" s="30">
        <f t="shared" si="9"/>
        <v>63</v>
      </c>
      <c r="J30" s="30">
        <f t="shared" si="9"/>
        <v>3208</v>
      </c>
      <c r="K30" s="30">
        <f t="shared" si="9"/>
        <v>2748</v>
      </c>
      <c r="L30" s="30">
        <f t="shared" si="9"/>
        <v>460</v>
      </c>
    </row>
    <row r="31" spans="1:12" s="72" customFormat="1" ht="12.75" customHeight="1">
      <c r="A31" s="34"/>
      <c r="B31" s="35" t="s">
        <v>47</v>
      </c>
      <c r="C31" s="76"/>
      <c r="D31" s="37">
        <v>537</v>
      </c>
      <c r="E31" s="37">
        <v>467</v>
      </c>
      <c r="F31" s="37">
        <f aca="true" t="shared" si="10" ref="F31:F39">D31-E31</f>
        <v>70</v>
      </c>
      <c r="G31" s="37">
        <v>657</v>
      </c>
      <c r="H31" s="37">
        <v>551</v>
      </c>
      <c r="I31" s="37">
        <f aca="true" t="shared" si="11" ref="I31:I39">G31-H31</f>
        <v>106</v>
      </c>
      <c r="J31" s="37">
        <v>559</v>
      </c>
      <c r="K31" s="37">
        <v>588</v>
      </c>
      <c r="L31" s="37">
        <f aca="true" t="shared" si="12" ref="L31:L39">J31-K31</f>
        <v>-29</v>
      </c>
    </row>
    <row r="32" spans="1:12" s="74" customFormat="1" ht="12.75" customHeight="1">
      <c r="A32" s="34"/>
      <c r="B32" s="35" t="s">
        <v>48</v>
      </c>
      <c r="C32" s="76"/>
      <c r="D32" s="37">
        <v>98</v>
      </c>
      <c r="E32" s="37">
        <v>123</v>
      </c>
      <c r="F32" s="37">
        <f t="shared" si="10"/>
        <v>-25</v>
      </c>
      <c r="G32" s="37">
        <v>75</v>
      </c>
      <c r="H32" s="37">
        <v>108</v>
      </c>
      <c r="I32" s="37">
        <f t="shared" si="11"/>
        <v>-33</v>
      </c>
      <c r="J32" s="37">
        <v>120</v>
      </c>
      <c r="K32" s="37">
        <v>100</v>
      </c>
      <c r="L32" s="37">
        <f t="shared" si="12"/>
        <v>20</v>
      </c>
    </row>
    <row r="33" spans="1:12" s="72" customFormat="1" ht="12.75" customHeight="1">
      <c r="A33" s="34"/>
      <c r="B33" s="35" t="s">
        <v>49</v>
      </c>
      <c r="C33" s="76"/>
      <c r="D33" s="37">
        <v>143</v>
      </c>
      <c r="E33" s="37">
        <v>194</v>
      </c>
      <c r="F33" s="37">
        <f t="shared" si="10"/>
        <v>-51</v>
      </c>
      <c r="G33" s="37">
        <v>140</v>
      </c>
      <c r="H33" s="37">
        <v>123</v>
      </c>
      <c r="I33" s="37">
        <f t="shared" si="11"/>
        <v>17</v>
      </c>
      <c r="J33" s="37">
        <v>176</v>
      </c>
      <c r="K33" s="37">
        <v>158</v>
      </c>
      <c r="L33" s="37">
        <f t="shared" si="12"/>
        <v>18</v>
      </c>
    </row>
    <row r="34" spans="1:12" s="72" customFormat="1" ht="12.75" customHeight="1">
      <c r="A34" s="34"/>
      <c r="B34" s="35" t="s">
        <v>50</v>
      </c>
      <c r="C34" s="76"/>
      <c r="D34" s="37">
        <v>36</v>
      </c>
      <c r="E34" s="37">
        <v>45</v>
      </c>
      <c r="F34" s="37">
        <f t="shared" si="10"/>
        <v>-9</v>
      </c>
      <c r="G34" s="37">
        <v>39</v>
      </c>
      <c r="H34" s="37">
        <v>29</v>
      </c>
      <c r="I34" s="37">
        <f t="shared" si="11"/>
        <v>10</v>
      </c>
      <c r="J34" s="37">
        <v>46</v>
      </c>
      <c r="K34" s="37">
        <v>54</v>
      </c>
      <c r="L34" s="37">
        <f t="shared" si="12"/>
        <v>-8</v>
      </c>
    </row>
    <row r="35" spans="1:12" s="72" customFormat="1" ht="12.75" customHeight="1">
      <c r="A35" s="34"/>
      <c r="B35" s="35" t="s">
        <v>51</v>
      </c>
      <c r="C35" s="76"/>
      <c r="D35" s="37">
        <v>107</v>
      </c>
      <c r="E35" s="37">
        <v>89</v>
      </c>
      <c r="F35" s="37">
        <f t="shared" si="10"/>
        <v>18</v>
      </c>
      <c r="G35" s="37">
        <v>125</v>
      </c>
      <c r="H35" s="37">
        <v>83</v>
      </c>
      <c r="I35" s="37">
        <f t="shared" si="11"/>
        <v>42</v>
      </c>
      <c r="J35" s="37">
        <v>831</v>
      </c>
      <c r="K35" s="37">
        <v>112</v>
      </c>
      <c r="L35" s="37">
        <f t="shared" si="12"/>
        <v>719</v>
      </c>
    </row>
    <row r="36" spans="1:12" s="72" customFormat="1" ht="12.75" customHeight="1">
      <c r="A36" s="34"/>
      <c r="B36" s="35" t="s">
        <v>52</v>
      </c>
      <c r="C36" s="76"/>
      <c r="D36" s="37">
        <v>218</v>
      </c>
      <c r="E36" s="37">
        <v>205</v>
      </c>
      <c r="F36" s="37">
        <f t="shared" si="10"/>
        <v>13</v>
      </c>
      <c r="G36" s="37">
        <v>280</v>
      </c>
      <c r="H36" s="37">
        <v>207</v>
      </c>
      <c r="I36" s="37">
        <f t="shared" si="11"/>
        <v>73</v>
      </c>
      <c r="J36" s="37">
        <v>196</v>
      </c>
      <c r="K36" s="37">
        <v>270</v>
      </c>
      <c r="L36" s="37">
        <f t="shared" si="12"/>
        <v>-74</v>
      </c>
    </row>
    <row r="37" spans="1:12" s="72" customFormat="1" ht="12.75" customHeight="1">
      <c r="A37" s="34"/>
      <c r="B37" s="35" t="s">
        <v>53</v>
      </c>
      <c r="C37" s="76"/>
      <c r="D37" s="37">
        <v>86</v>
      </c>
      <c r="E37" s="37">
        <v>84</v>
      </c>
      <c r="F37" s="37">
        <f t="shared" si="10"/>
        <v>2</v>
      </c>
      <c r="G37" s="37">
        <v>87</v>
      </c>
      <c r="H37" s="37">
        <v>77</v>
      </c>
      <c r="I37" s="37">
        <f t="shared" si="11"/>
        <v>10</v>
      </c>
      <c r="J37" s="37">
        <v>100</v>
      </c>
      <c r="K37" s="37">
        <v>92</v>
      </c>
      <c r="L37" s="37">
        <f t="shared" si="12"/>
        <v>8</v>
      </c>
    </row>
    <row r="38" spans="1:12" s="72" customFormat="1" ht="12.75" customHeight="1">
      <c r="A38" s="34"/>
      <c r="B38" s="35" t="s">
        <v>54</v>
      </c>
      <c r="C38" s="76"/>
      <c r="D38" s="37">
        <v>499</v>
      </c>
      <c r="E38" s="37">
        <v>401</v>
      </c>
      <c r="F38" s="37">
        <f t="shared" si="10"/>
        <v>98</v>
      </c>
      <c r="G38" s="37">
        <v>391</v>
      </c>
      <c r="H38" s="37">
        <v>382</v>
      </c>
      <c r="I38" s="37">
        <f t="shared" si="11"/>
        <v>9</v>
      </c>
      <c r="J38" s="37">
        <v>403</v>
      </c>
      <c r="K38" s="37">
        <v>431</v>
      </c>
      <c r="L38" s="37">
        <f t="shared" si="12"/>
        <v>-28</v>
      </c>
    </row>
    <row r="39" spans="1:12" s="72" customFormat="1" ht="12.75" customHeight="1">
      <c r="A39" s="78"/>
      <c r="B39" s="79" t="s">
        <v>55</v>
      </c>
      <c r="C39" s="76"/>
      <c r="D39" s="80">
        <v>827</v>
      </c>
      <c r="E39" s="80">
        <v>950</v>
      </c>
      <c r="F39" s="80">
        <f t="shared" si="10"/>
        <v>-123</v>
      </c>
      <c r="G39" s="80">
        <v>754</v>
      </c>
      <c r="H39" s="80">
        <v>925</v>
      </c>
      <c r="I39" s="80">
        <f t="shared" si="11"/>
        <v>-171</v>
      </c>
      <c r="J39" s="80">
        <v>777</v>
      </c>
      <c r="K39" s="80">
        <v>943</v>
      </c>
      <c r="L39" s="80">
        <f t="shared" si="12"/>
        <v>-166</v>
      </c>
    </row>
    <row r="40" spans="1:12" s="72" customFormat="1" ht="12.75" customHeight="1">
      <c r="A40" s="69"/>
      <c r="B40" s="69"/>
      <c r="C40" s="76"/>
      <c r="D40" s="81"/>
      <c r="E40" s="81"/>
      <c r="F40" s="82"/>
      <c r="G40" s="81"/>
      <c r="H40" s="81"/>
      <c r="I40" s="82"/>
      <c r="J40" s="81"/>
      <c r="K40" s="81"/>
      <c r="L40" s="82"/>
    </row>
    <row r="41" spans="1:12" s="74" customFormat="1" ht="12.75" customHeight="1">
      <c r="A41" s="27" t="s">
        <v>56</v>
      </c>
      <c r="B41" s="27"/>
      <c r="C41" s="73"/>
      <c r="D41" s="30">
        <f aca="true" t="shared" si="13" ref="D41:L41">SUM(D42:D48)</f>
        <v>1537</v>
      </c>
      <c r="E41" s="30">
        <f t="shared" si="13"/>
        <v>1740</v>
      </c>
      <c r="F41" s="30">
        <f t="shared" si="13"/>
        <v>-203</v>
      </c>
      <c r="G41" s="30">
        <f t="shared" si="13"/>
        <v>1520</v>
      </c>
      <c r="H41" s="30">
        <f t="shared" si="13"/>
        <v>1763</v>
      </c>
      <c r="I41" s="30">
        <f t="shared" si="13"/>
        <v>-243</v>
      </c>
      <c r="J41" s="30">
        <f t="shared" si="13"/>
        <v>1594</v>
      </c>
      <c r="K41" s="30">
        <f t="shared" si="13"/>
        <v>2176</v>
      </c>
      <c r="L41" s="30">
        <f t="shared" si="13"/>
        <v>-582</v>
      </c>
    </row>
    <row r="42" spans="1:12" s="74" customFormat="1" ht="12.75" customHeight="1">
      <c r="A42" s="34"/>
      <c r="B42" s="35" t="s">
        <v>57</v>
      </c>
      <c r="C42" s="76"/>
      <c r="D42" s="37">
        <v>135</v>
      </c>
      <c r="E42" s="37">
        <v>99</v>
      </c>
      <c r="F42" s="37">
        <f aca="true" t="shared" si="14" ref="F42:F48">D42-E42</f>
        <v>36</v>
      </c>
      <c r="G42" s="37">
        <v>106</v>
      </c>
      <c r="H42" s="37">
        <v>96</v>
      </c>
      <c r="I42" s="37">
        <f aca="true" t="shared" si="15" ref="I42:I48">G42-H42</f>
        <v>10</v>
      </c>
      <c r="J42" s="37">
        <v>103</v>
      </c>
      <c r="K42" s="37">
        <v>169</v>
      </c>
      <c r="L42" s="37">
        <f aca="true" t="shared" si="16" ref="L42:L48">J42-K42</f>
        <v>-66</v>
      </c>
    </row>
    <row r="43" spans="1:12" s="72" customFormat="1" ht="12.75" customHeight="1">
      <c r="A43" s="34"/>
      <c r="B43" s="35" t="s">
        <v>58</v>
      </c>
      <c r="C43" s="76"/>
      <c r="D43" s="37">
        <v>72</v>
      </c>
      <c r="E43" s="37">
        <v>64</v>
      </c>
      <c r="F43" s="37">
        <f t="shared" si="14"/>
        <v>8</v>
      </c>
      <c r="G43" s="37">
        <v>61</v>
      </c>
      <c r="H43" s="37">
        <v>83</v>
      </c>
      <c r="I43" s="37">
        <f t="shared" si="15"/>
        <v>-22</v>
      </c>
      <c r="J43" s="37">
        <v>89</v>
      </c>
      <c r="K43" s="37">
        <v>142</v>
      </c>
      <c r="L43" s="37">
        <f t="shared" si="16"/>
        <v>-53</v>
      </c>
    </row>
    <row r="44" spans="1:12" s="72" customFormat="1" ht="12.75" customHeight="1">
      <c r="A44" s="34"/>
      <c r="B44" s="35" t="s">
        <v>59</v>
      </c>
      <c r="C44" s="76"/>
      <c r="D44" s="37">
        <v>245</v>
      </c>
      <c r="E44" s="37">
        <v>205</v>
      </c>
      <c r="F44" s="37">
        <f t="shared" si="14"/>
        <v>40</v>
      </c>
      <c r="G44" s="37">
        <v>180</v>
      </c>
      <c r="H44" s="37">
        <v>217</v>
      </c>
      <c r="I44" s="37">
        <f t="shared" si="15"/>
        <v>-37</v>
      </c>
      <c r="J44" s="37">
        <v>205</v>
      </c>
      <c r="K44" s="37">
        <v>313</v>
      </c>
      <c r="L44" s="37">
        <f t="shared" si="16"/>
        <v>-108</v>
      </c>
    </row>
    <row r="45" spans="1:12" s="72" customFormat="1" ht="12.75" customHeight="1">
      <c r="A45" s="34"/>
      <c r="B45" s="35" t="s">
        <v>60</v>
      </c>
      <c r="C45" s="76"/>
      <c r="D45" s="37">
        <v>665</v>
      </c>
      <c r="E45" s="37">
        <v>827</v>
      </c>
      <c r="F45" s="37">
        <f t="shared" si="14"/>
        <v>-162</v>
      </c>
      <c r="G45" s="37">
        <v>655</v>
      </c>
      <c r="H45" s="37">
        <v>846</v>
      </c>
      <c r="I45" s="37">
        <f t="shared" si="15"/>
        <v>-191</v>
      </c>
      <c r="J45" s="37">
        <v>672</v>
      </c>
      <c r="K45" s="37">
        <v>966</v>
      </c>
      <c r="L45" s="37">
        <f t="shared" si="16"/>
        <v>-294</v>
      </c>
    </row>
    <row r="46" spans="1:12" s="72" customFormat="1" ht="12.75" customHeight="1">
      <c r="A46" s="34"/>
      <c r="B46" s="35" t="s">
        <v>61</v>
      </c>
      <c r="C46" s="76"/>
      <c r="D46" s="37">
        <v>328</v>
      </c>
      <c r="E46" s="37">
        <v>433</v>
      </c>
      <c r="F46" s="37">
        <f t="shared" si="14"/>
        <v>-105</v>
      </c>
      <c r="G46" s="37">
        <v>407</v>
      </c>
      <c r="H46" s="37">
        <v>404</v>
      </c>
      <c r="I46" s="37">
        <f t="shared" si="15"/>
        <v>3</v>
      </c>
      <c r="J46" s="37">
        <v>413</v>
      </c>
      <c r="K46" s="37">
        <v>452</v>
      </c>
      <c r="L46" s="37">
        <f t="shared" si="16"/>
        <v>-39</v>
      </c>
    </row>
    <row r="47" spans="1:12" s="72" customFormat="1" ht="12.75" customHeight="1">
      <c r="A47" s="34"/>
      <c r="B47" s="35" t="s">
        <v>62</v>
      </c>
      <c r="C47" s="76"/>
      <c r="D47" s="37">
        <v>63</v>
      </c>
      <c r="E47" s="37">
        <v>73</v>
      </c>
      <c r="F47" s="37">
        <f t="shared" si="14"/>
        <v>-10</v>
      </c>
      <c r="G47" s="37">
        <v>85</v>
      </c>
      <c r="H47" s="37">
        <v>75</v>
      </c>
      <c r="I47" s="37">
        <f t="shared" si="15"/>
        <v>10</v>
      </c>
      <c r="J47" s="37">
        <v>80</v>
      </c>
      <c r="K47" s="37">
        <v>90</v>
      </c>
      <c r="L47" s="37">
        <f t="shared" si="16"/>
        <v>-10</v>
      </c>
    </row>
    <row r="48" spans="1:12" s="72" customFormat="1" ht="12.75" customHeight="1">
      <c r="A48" s="34"/>
      <c r="B48" s="35" t="s">
        <v>63</v>
      </c>
      <c r="C48" s="76"/>
      <c r="D48" s="37">
        <v>29</v>
      </c>
      <c r="E48" s="37">
        <v>39</v>
      </c>
      <c r="F48" s="37">
        <f t="shared" si="14"/>
        <v>-10</v>
      </c>
      <c r="G48" s="37">
        <v>26</v>
      </c>
      <c r="H48" s="37">
        <v>42</v>
      </c>
      <c r="I48" s="37">
        <f t="shared" si="15"/>
        <v>-16</v>
      </c>
      <c r="J48" s="37">
        <v>32</v>
      </c>
      <c r="K48" s="37">
        <v>44</v>
      </c>
      <c r="L48" s="37">
        <f t="shared" si="16"/>
        <v>-12</v>
      </c>
    </row>
    <row r="49" spans="1:12" s="74" customFormat="1" ht="12.75" customHeight="1">
      <c r="A49" s="34"/>
      <c r="B49" s="42"/>
      <c r="C49" s="77"/>
      <c r="D49" s="37"/>
      <c r="E49" s="37"/>
      <c r="F49" s="37"/>
      <c r="G49" s="37"/>
      <c r="H49" s="37"/>
      <c r="I49" s="37"/>
      <c r="J49" s="37"/>
      <c r="K49" s="37"/>
      <c r="L49" s="37"/>
    </row>
    <row r="50" spans="1:12" s="72" customFormat="1" ht="12.75" customHeight="1">
      <c r="A50" s="27" t="s">
        <v>64</v>
      </c>
      <c r="B50" s="27"/>
      <c r="C50" s="73"/>
      <c r="D50" s="30">
        <f aca="true" t="shared" si="17" ref="D50:L50">SUM(D51:D55)</f>
        <v>421</v>
      </c>
      <c r="E50" s="30">
        <f t="shared" si="17"/>
        <v>436</v>
      </c>
      <c r="F50" s="30">
        <f t="shared" si="17"/>
        <v>-15</v>
      </c>
      <c r="G50" s="30">
        <f t="shared" si="17"/>
        <v>425</v>
      </c>
      <c r="H50" s="30">
        <f t="shared" si="17"/>
        <v>399</v>
      </c>
      <c r="I50" s="30">
        <f t="shared" si="17"/>
        <v>26</v>
      </c>
      <c r="J50" s="30">
        <f t="shared" si="17"/>
        <v>410</v>
      </c>
      <c r="K50" s="30">
        <f t="shared" si="17"/>
        <v>541</v>
      </c>
      <c r="L50" s="30">
        <f t="shared" si="17"/>
        <v>-131</v>
      </c>
    </row>
    <row r="51" spans="1:12" s="72" customFormat="1" ht="12.75" customHeight="1">
      <c r="A51" s="34"/>
      <c r="B51" s="35" t="s">
        <v>65</v>
      </c>
      <c r="C51" s="76"/>
      <c r="D51" s="37">
        <v>29</v>
      </c>
      <c r="E51" s="37">
        <v>24</v>
      </c>
      <c r="F51" s="37">
        <f>D51-E51</f>
        <v>5</v>
      </c>
      <c r="G51" s="37">
        <v>23</v>
      </c>
      <c r="H51" s="37">
        <v>26</v>
      </c>
      <c r="I51" s="37">
        <f>G51-H51</f>
        <v>-3</v>
      </c>
      <c r="J51" s="37">
        <v>34</v>
      </c>
      <c r="K51" s="37">
        <v>14</v>
      </c>
      <c r="L51" s="37">
        <f aca="true" t="shared" si="18" ref="L51:L56">J51-K51</f>
        <v>20</v>
      </c>
    </row>
    <row r="52" spans="1:12" s="72" customFormat="1" ht="12.75" customHeight="1">
      <c r="A52" s="34"/>
      <c r="B52" s="35" t="s">
        <v>66</v>
      </c>
      <c r="C52" s="76"/>
      <c r="D52" s="37">
        <v>19</v>
      </c>
      <c r="E52" s="37">
        <v>21</v>
      </c>
      <c r="F52" s="37">
        <f>D52-E52</f>
        <v>-2</v>
      </c>
      <c r="G52" s="37">
        <v>20</v>
      </c>
      <c r="H52" s="37">
        <v>26</v>
      </c>
      <c r="I52" s="37">
        <f>G52-H52</f>
        <v>-6</v>
      </c>
      <c r="J52" s="37">
        <v>18</v>
      </c>
      <c r="K52" s="37">
        <v>25</v>
      </c>
      <c r="L52" s="37">
        <f t="shared" si="18"/>
        <v>-7</v>
      </c>
    </row>
    <row r="53" spans="1:12" s="72" customFormat="1" ht="12.75" customHeight="1">
      <c r="A53" s="34"/>
      <c r="B53" s="35" t="s">
        <v>67</v>
      </c>
      <c r="C53" s="76"/>
      <c r="D53" s="37">
        <v>108</v>
      </c>
      <c r="E53" s="37">
        <v>77</v>
      </c>
      <c r="F53" s="37">
        <f>D53-E53</f>
        <v>31</v>
      </c>
      <c r="G53" s="37">
        <v>102</v>
      </c>
      <c r="H53" s="37">
        <v>96</v>
      </c>
      <c r="I53" s="37">
        <f>G53-H53</f>
        <v>6</v>
      </c>
      <c r="J53" s="37">
        <v>77</v>
      </c>
      <c r="K53" s="37">
        <v>159</v>
      </c>
      <c r="L53" s="37">
        <f t="shared" si="18"/>
        <v>-82</v>
      </c>
    </row>
    <row r="54" spans="1:12" s="72" customFormat="1" ht="12.75" customHeight="1">
      <c r="A54" s="34"/>
      <c r="B54" s="35" t="s">
        <v>68</v>
      </c>
      <c r="C54" s="76"/>
      <c r="D54" s="37">
        <v>212</v>
      </c>
      <c r="E54" s="37">
        <v>250</v>
      </c>
      <c r="F54" s="37">
        <f>D54-E54</f>
        <v>-38</v>
      </c>
      <c r="G54" s="37">
        <v>216</v>
      </c>
      <c r="H54" s="37">
        <v>204</v>
      </c>
      <c r="I54" s="37">
        <f>G54-H54</f>
        <v>12</v>
      </c>
      <c r="J54" s="37">
        <v>240</v>
      </c>
      <c r="K54" s="37">
        <v>260</v>
      </c>
      <c r="L54" s="37">
        <f t="shared" si="18"/>
        <v>-20</v>
      </c>
    </row>
    <row r="55" spans="1:12" s="72" customFormat="1" ht="12.75" customHeight="1">
      <c r="A55" s="34"/>
      <c r="B55" s="35" t="s">
        <v>69</v>
      </c>
      <c r="C55" s="76"/>
      <c r="D55" s="37">
        <v>53</v>
      </c>
      <c r="E55" s="37">
        <v>64</v>
      </c>
      <c r="F55" s="37">
        <f>D55-E55</f>
        <v>-11</v>
      </c>
      <c r="G55" s="37">
        <v>64</v>
      </c>
      <c r="H55" s="37">
        <v>47</v>
      </c>
      <c r="I55" s="37">
        <f>G55-H55</f>
        <v>17</v>
      </c>
      <c r="J55" s="37">
        <v>41</v>
      </c>
      <c r="K55" s="37">
        <v>83</v>
      </c>
      <c r="L55" s="37">
        <f t="shared" si="18"/>
        <v>-42</v>
      </c>
    </row>
    <row r="56" spans="1:12" s="74" customFormat="1" ht="12.75" customHeight="1">
      <c r="A56" s="34"/>
      <c r="B56" s="42"/>
      <c r="C56" s="77"/>
      <c r="D56" s="37"/>
      <c r="E56" s="37"/>
      <c r="F56" s="37"/>
      <c r="G56" s="37"/>
      <c r="H56" s="37"/>
      <c r="I56" s="37"/>
      <c r="J56" s="37"/>
      <c r="K56" s="37"/>
      <c r="L56" s="37">
        <f t="shared" si="18"/>
        <v>0</v>
      </c>
    </row>
    <row r="57" spans="1:12" s="72" customFormat="1" ht="12.75" customHeight="1">
      <c r="A57" s="27" t="s">
        <v>70</v>
      </c>
      <c r="B57" s="27"/>
      <c r="C57" s="73"/>
      <c r="D57" s="30">
        <f aca="true" t="shared" si="19" ref="D57:L57">SUM(D58:D61)</f>
        <v>196</v>
      </c>
      <c r="E57" s="30">
        <f t="shared" si="19"/>
        <v>217</v>
      </c>
      <c r="F57" s="30">
        <f t="shared" si="19"/>
        <v>-21</v>
      </c>
      <c r="G57" s="30">
        <f t="shared" si="19"/>
        <v>152</v>
      </c>
      <c r="H57" s="30">
        <f t="shared" si="19"/>
        <v>168</v>
      </c>
      <c r="I57" s="30">
        <f t="shared" si="19"/>
        <v>-16</v>
      </c>
      <c r="J57" s="30">
        <f t="shared" si="19"/>
        <v>244</v>
      </c>
      <c r="K57" s="30">
        <f t="shared" si="19"/>
        <v>222</v>
      </c>
      <c r="L57" s="30">
        <f t="shared" si="19"/>
        <v>22</v>
      </c>
    </row>
    <row r="58" spans="1:12" s="72" customFormat="1" ht="12.75" customHeight="1">
      <c r="A58" s="34"/>
      <c r="B58" s="35" t="s">
        <v>71</v>
      </c>
      <c r="C58" s="76"/>
      <c r="D58" s="37">
        <v>28</v>
      </c>
      <c r="E58" s="37">
        <v>24</v>
      </c>
      <c r="F58" s="37">
        <f>D58-E58</f>
        <v>4</v>
      </c>
      <c r="G58" s="37">
        <v>11</v>
      </c>
      <c r="H58" s="37">
        <v>27</v>
      </c>
      <c r="I58" s="37">
        <f>G58-H58</f>
        <v>-16</v>
      </c>
      <c r="J58" s="37">
        <v>44</v>
      </c>
      <c r="K58" s="37">
        <v>34</v>
      </c>
      <c r="L58" s="37">
        <f>J58-K58</f>
        <v>10</v>
      </c>
    </row>
    <row r="59" spans="1:12" s="72" customFormat="1" ht="12.75" customHeight="1">
      <c r="A59" s="34"/>
      <c r="B59" s="35" t="s">
        <v>72</v>
      </c>
      <c r="C59" s="76"/>
      <c r="D59" s="37">
        <v>79</v>
      </c>
      <c r="E59" s="37">
        <v>108</v>
      </c>
      <c r="F59" s="37">
        <f>D59-E59</f>
        <v>-29</v>
      </c>
      <c r="G59" s="37">
        <v>76</v>
      </c>
      <c r="H59" s="37">
        <v>59</v>
      </c>
      <c r="I59" s="37">
        <f>G59-H59</f>
        <v>17</v>
      </c>
      <c r="J59" s="37">
        <v>98</v>
      </c>
      <c r="K59" s="37">
        <v>93</v>
      </c>
      <c r="L59" s="37">
        <f>J59-K59</f>
        <v>5</v>
      </c>
    </row>
    <row r="60" spans="1:12" s="72" customFormat="1" ht="12.75" customHeight="1">
      <c r="A60" s="34"/>
      <c r="B60" s="83" t="s">
        <v>73</v>
      </c>
      <c r="C60" s="84"/>
      <c r="D60" s="37">
        <v>60</v>
      </c>
      <c r="E60" s="37">
        <v>61</v>
      </c>
      <c r="F60" s="37">
        <f>D60-E60</f>
        <v>-1</v>
      </c>
      <c r="G60" s="37">
        <v>45</v>
      </c>
      <c r="H60" s="37">
        <v>67</v>
      </c>
      <c r="I60" s="37">
        <f>G60-H60</f>
        <v>-22</v>
      </c>
      <c r="J60" s="37">
        <v>70</v>
      </c>
      <c r="K60" s="37">
        <v>74</v>
      </c>
      <c r="L60" s="37">
        <f>J60-K60</f>
        <v>-4</v>
      </c>
    </row>
    <row r="61" spans="1:12" s="72" customFormat="1" ht="12.75" customHeight="1">
      <c r="A61" s="34"/>
      <c r="B61" s="35" t="s">
        <v>74</v>
      </c>
      <c r="C61" s="76"/>
      <c r="D61" s="37">
        <v>29</v>
      </c>
      <c r="E61" s="37">
        <v>24</v>
      </c>
      <c r="F61" s="37">
        <f>D61-E61</f>
        <v>5</v>
      </c>
      <c r="G61" s="37">
        <v>20</v>
      </c>
      <c r="H61" s="37">
        <v>15</v>
      </c>
      <c r="I61" s="37">
        <f>G61-H61</f>
        <v>5</v>
      </c>
      <c r="J61" s="37">
        <v>32</v>
      </c>
      <c r="K61" s="37">
        <v>21</v>
      </c>
      <c r="L61" s="37">
        <f>J61-K61</f>
        <v>11</v>
      </c>
    </row>
    <row r="62" spans="1:12" s="72" customFormat="1" ht="12.75" customHeight="1">
      <c r="A62" s="34"/>
      <c r="B62" s="42"/>
      <c r="C62" s="77"/>
      <c r="D62" s="37"/>
      <c r="E62" s="37"/>
      <c r="F62" s="37"/>
      <c r="G62" s="37"/>
      <c r="H62" s="37"/>
      <c r="I62" s="37"/>
      <c r="J62" s="37"/>
      <c r="K62" s="37"/>
      <c r="L62" s="37"/>
    </row>
    <row r="63" spans="1:12" s="72" customFormat="1" ht="12.75" customHeight="1">
      <c r="A63" s="27" t="s">
        <v>75</v>
      </c>
      <c r="B63" s="27"/>
      <c r="C63" s="73"/>
      <c r="D63" s="30">
        <f aca="true" t="shared" si="20" ref="D63:L63">SUM(D64:D71)</f>
        <v>788</v>
      </c>
      <c r="E63" s="30">
        <f t="shared" si="20"/>
        <v>859</v>
      </c>
      <c r="F63" s="30">
        <f t="shared" si="20"/>
        <v>-71</v>
      </c>
      <c r="G63" s="30">
        <f t="shared" si="20"/>
        <v>737</v>
      </c>
      <c r="H63" s="30">
        <f t="shared" si="20"/>
        <v>750</v>
      </c>
      <c r="I63" s="30">
        <f t="shared" si="20"/>
        <v>-13</v>
      </c>
      <c r="J63" s="30">
        <f t="shared" si="20"/>
        <v>775</v>
      </c>
      <c r="K63" s="30">
        <f t="shared" si="20"/>
        <v>1110</v>
      </c>
      <c r="L63" s="30">
        <f t="shared" si="20"/>
        <v>-335</v>
      </c>
    </row>
    <row r="64" spans="1:12" s="74" customFormat="1" ht="12.75" customHeight="1">
      <c r="A64" s="34"/>
      <c r="B64" s="35" t="s">
        <v>76</v>
      </c>
      <c r="C64" s="76"/>
      <c r="D64" s="37">
        <v>359</v>
      </c>
      <c r="E64" s="37">
        <v>477</v>
      </c>
      <c r="F64" s="37">
        <f aca="true" t="shared" si="21" ref="F64:F71">D64-E64</f>
        <v>-118</v>
      </c>
      <c r="G64" s="37">
        <v>377</v>
      </c>
      <c r="H64" s="37">
        <v>384</v>
      </c>
      <c r="I64" s="37">
        <f aca="true" t="shared" si="22" ref="I64:I71">G64-H64</f>
        <v>-7</v>
      </c>
      <c r="J64" s="37">
        <v>375</v>
      </c>
      <c r="K64" s="37">
        <v>581</v>
      </c>
      <c r="L64" s="37">
        <f aca="true" t="shared" si="23" ref="L64:L72">J64-K64</f>
        <v>-206</v>
      </c>
    </row>
    <row r="65" spans="1:12" s="72" customFormat="1" ht="12.75" customHeight="1">
      <c r="A65" s="34"/>
      <c r="B65" s="35" t="s">
        <v>77</v>
      </c>
      <c r="C65" s="76"/>
      <c r="D65" s="37">
        <v>31</v>
      </c>
      <c r="E65" s="37">
        <v>19</v>
      </c>
      <c r="F65" s="37">
        <f t="shared" si="21"/>
        <v>12</v>
      </c>
      <c r="G65" s="37">
        <v>29</v>
      </c>
      <c r="H65" s="37">
        <v>30</v>
      </c>
      <c r="I65" s="37">
        <f t="shared" si="22"/>
        <v>-1</v>
      </c>
      <c r="J65" s="37">
        <v>20</v>
      </c>
      <c r="K65" s="37">
        <v>32</v>
      </c>
      <c r="L65" s="37">
        <f t="shared" si="23"/>
        <v>-12</v>
      </c>
    </row>
    <row r="66" spans="1:12" s="72" customFormat="1" ht="12.75" customHeight="1">
      <c r="A66" s="34"/>
      <c r="B66" s="35" t="s">
        <v>78</v>
      </c>
      <c r="C66" s="76"/>
      <c r="D66" s="37">
        <v>52</v>
      </c>
      <c r="E66" s="37">
        <v>32</v>
      </c>
      <c r="F66" s="37">
        <f t="shared" si="21"/>
        <v>20</v>
      </c>
      <c r="G66" s="37">
        <v>44</v>
      </c>
      <c r="H66" s="37">
        <v>47</v>
      </c>
      <c r="I66" s="37">
        <f t="shared" si="22"/>
        <v>-3</v>
      </c>
      <c r="J66" s="37">
        <v>47</v>
      </c>
      <c r="K66" s="37">
        <v>52</v>
      </c>
      <c r="L66" s="37">
        <f t="shared" si="23"/>
        <v>-5</v>
      </c>
    </row>
    <row r="67" spans="1:12" s="72" customFormat="1" ht="12.75" customHeight="1">
      <c r="A67" s="34"/>
      <c r="B67" s="35" t="s">
        <v>79</v>
      </c>
      <c r="C67" s="76"/>
      <c r="D67" s="37">
        <v>85</v>
      </c>
      <c r="E67" s="37">
        <v>91</v>
      </c>
      <c r="F67" s="37">
        <f t="shared" si="21"/>
        <v>-6</v>
      </c>
      <c r="G67" s="37">
        <v>52</v>
      </c>
      <c r="H67" s="37">
        <v>59</v>
      </c>
      <c r="I67" s="37">
        <f t="shared" si="22"/>
        <v>-7</v>
      </c>
      <c r="J67" s="37">
        <v>83</v>
      </c>
      <c r="K67" s="37">
        <v>72</v>
      </c>
      <c r="L67" s="37">
        <f t="shared" si="23"/>
        <v>11</v>
      </c>
    </row>
    <row r="68" spans="1:12" s="72" customFormat="1" ht="12.75" customHeight="1">
      <c r="A68" s="34"/>
      <c r="B68" s="35" t="s">
        <v>80</v>
      </c>
      <c r="C68" s="76"/>
      <c r="D68" s="37">
        <v>49</v>
      </c>
      <c r="E68" s="37">
        <v>27</v>
      </c>
      <c r="F68" s="37">
        <f t="shared" si="21"/>
        <v>22</v>
      </c>
      <c r="G68" s="37">
        <v>35</v>
      </c>
      <c r="H68" s="37">
        <v>27</v>
      </c>
      <c r="I68" s="37">
        <f t="shared" si="22"/>
        <v>8</v>
      </c>
      <c r="J68" s="37">
        <v>63</v>
      </c>
      <c r="K68" s="37">
        <v>53</v>
      </c>
      <c r="L68" s="37">
        <f t="shared" si="23"/>
        <v>10</v>
      </c>
    </row>
    <row r="69" spans="1:12" s="72" customFormat="1" ht="12.75" customHeight="1">
      <c r="A69" s="34"/>
      <c r="B69" s="35" t="s">
        <v>81</v>
      </c>
      <c r="C69" s="76"/>
      <c r="D69" s="37">
        <v>28</v>
      </c>
      <c r="E69" s="37">
        <v>21</v>
      </c>
      <c r="F69" s="37">
        <f t="shared" si="21"/>
        <v>7</v>
      </c>
      <c r="G69" s="37">
        <v>27</v>
      </c>
      <c r="H69" s="37">
        <v>32</v>
      </c>
      <c r="I69" s="37">
        <f t="shared" si="22"/>
        <v>-5</v>
      </c>
      <c r="J69" s="37">
        <v>31</v>
      </c>
      <c r="K69" s="37">
        <v>49</v>
      </c>
      <c r="L69" s="37">
        <f t="shared" si="23"/>
        <v>-18</v>
      </c>
    </row>
    <row r="70" spans="1:12" s="72" customFormat="1" ht="12.75" customHeight="1">
      <c r="A70" s="34"/>
      <c r="B70" s="35" t="s">
        <v>82</v>
      </c>
      <c r="C70" s="76"/>
      <c r="D70" s="37">
        <v>61</v>
      </c>
      <c r="E70" s="37">
        <v>70</v>
      </c>
      <c r="F70" s="37">
        <f t="shared" si="21"/>
        <v>-9</v>
      </c>
      <c r="G70" s="37">
        <v>66</v>
      </c>
      <c r="H70" s="37">
        <v>73</v>
      </c>
      <c r="I70" s="37">
        <f t="shared" si="22"/>
        <v>-7</v>
      </c>
      <c r="J70" s="37">
        <v>56</v>
      </c>
      <c r="K70" s="37">
        <v>98</v>
      </c>
      <c r="L70" s="37">
        <f t="shared" si="23"/>
        <v>-42</v>
      </c>
    </row>
    <row r="71" spans="1:12" s="72" customFormat="1" ht="12.75" customHeight="1">
      <c r="A71" s="34"/>
      <c r="B71" s="35" t="s">
        <v>83</v>
      </c>
      <c r="C71" s="76"/>
      <c r="D71" s="37">
        <v>123</v>
      </c>
      <c r="E71" s="37">
        <v>122</v>
      </c>
      <c r="F71" s="37">
        <f t="shared" si="21"/>
        <v>1</v>
      </c>
      <c r="G71" s="37">
        <v>107</v>
      </c>
      <c r="H71" s="37">
        <v>98</v>
      </c>
      <c r="I71" s="37">
        <f t="shared" si="22"/>
        <v>9</v>
      </c>
      <c r="J71" s="37">
        <v>100</v>
      </c>
      <c r="K71" s="37">
        <v>173</v>
      </c>
      <c r="L71" s="37">
        <f t="shared" si="23"/>
        <v>-73</v>
      </c>
    </row>
    <row r="72" spans="1:12" s="74" customFormat="1" ht="10.5" customHeight="1">
      <c r="A72" s="34"/>
      <c r="B72" s="42"/>
      <c r="C72" s="77"/>
      <c r="D72" s="37"/>
      <c r="E72" s="37"/>
      <c r="F72" s="37"/>
      <c r="G72" s="37"/>
      <c r="H72" s="37"/>
      <c r="I72" s="37"/>
      <c r="J72" s="37"/>
      <c r="K72" s="37"/>
      <c r="L72" s="37">
        <f t="shared" si="23"/>
        <v>0</v>
      </c>
    </row>
    <row r="73" spans="1:12" s="72" customFormat="1" ht="12.75" customHeight="1">
      <c r="A73" s="85" t="s">
        <v>120</v>
      </c>
      <c r="B73" s="86"/>
      <c r="C73" s="87"/>
      <c r="D73" s="88">
        <v>665</v>
      </c>
      <c r="E73" s="88">
        <v>650</v>
      </c>
      <c r="F73" s="88">
        <f>D73-E73</f>
        <v>15</v>
      </c>
      <c r="G73" s="88">
        <v>663</v>
      </c>
      <c r="H73" s="88">
        <v>647</v>
      </c>
      <c r="I73" s="88">
        <f>G73-H73</f>
        <v>16</v>
      </c>
      <c r="J73" s="88">
        <v>547</v>
      </c>
      <c r="K73" s="88">
        <v>624</v>
      </c>
      <c r="L73" s="88">
        <f>J73-K73</f>
        <v>-77</v>
      </c>
    </row>
    <row r="74" spans="1:12" s="72" customFormat="1" ht="11.25" customHeight="1">
      <c r="A74" s="48" t="s">
        <v>121</v>
      </c>
      <c r="B74" s="62"/>
      <c r="C74" s="62"/>
      <c r="D74" s="60"/>
      <c r="E74" s="60"/>
      <c r="F74" s="60"/>
      <c r="G74" s="60"/>
      <c r="H74" s="60"/>
      <c r="I74" s="60"/>
      <c r="J74" s="60"/>
      <c r="K74" s="60"/>
      <c r="L74" s="60"/>
    </row>
    <row r="75" spans="1:12" s="72" customFormat="1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</sheetData>
  <mergeCells count="16">
    <mergeCell ref="A73:B73"/>
    <mergeCell ref="A4:L4"/>
    <mergeCell ref="A50:B50"/>
    <mergeCell ref="A57:B57"/>
    <mergeCell ref="A41:B41"/>
    <mergeCell ref="A30:B30"/>
    <mergeCell ref="A21:B21"/>
    <mergeCell ref="D6:F6"/>
    <mergeCell ref="A11:B11"/>
    <mergeCell ref="A2:L2"/>
    <mergeCell ref="G6:I6"/>
    <mergeCell ref="A63:B63"/>
    <mergeCell ref="A13:B13"/>
    <mergeCell ref="A6:C7"/>
    <mergeCell ref="A9:B9"/>
    <mergeCell ref="J6:L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2012-03-22T06:34:22Z</dcterms:created>
  <dcterms:modified xsi:type="dcterms:W3CDTF">2012-03-22T06:50:30Z</dcterms:modified>
  <cp:category/>
  <cp:version/>
  <cp:contentType/>
  <cp:contentStatus/>
</cp:coreProperties>
</file>