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20年版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<sst xmlns="http://schemas.openxmlformats.org/spreadsheetml/2006/main" count="68" uniqueCount="60">
  <si>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仙台市からの転出</t>
  </si>
  <si>
    <t>差引</t>
  </si>
  <si>
    <t>塩釜市</t>
  </si>
  <si>
    <t>多賀城市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</si>
  <si>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</si>
  <si>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</si>
  <si>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</si>
  <si>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</si>
  <si>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</si>
  <si>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</si>
  <si>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</si>
  <si>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名取市</t>
  </si>
  <si>
    <t>岩沼市</t>
  </si>
  <si>
    <t>亘理町</t>
  </si>
  <si>
    <t>山元町</t>
  </si>
  <si>
    <t>石巻市</t>
  </si>
  <si>
    <t>気仙沼市</t>
  </si>
  <si>
    <t>白石市</t>
  </si>
  <si>
    <t>角田市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</si>
  <si>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</si>
  <si>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</si>
  <si>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</si>
  <si>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</si>
  <si>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</si>
  <si>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</si>
  <si>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</si>
  <si>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色麻町</t>
  </si>
  <si>
    <t>涌谷町</t>
  </si>
  <si>
    <t>女川町</t>
  </si>
  <si>
    <t>本吉町</t>
  </si>
  <si>
    <t>1.仙台市と県内他市町村間の転入,転出者数</t>
  </si>
  <si>
    <t>１３.人口移動</t>
  </si>
  <si>
    <t>南部ブロック</t>
  </si>
  <si>
    <t>総数</t>
  </si>
  <si>
    <t>仙台都市圏</t>
  </si>
  <si>
    <t>東部ブロック</t>
  </si>
  <si>
    <t>北部ブロック</t>
  </si>
  <si>
    <t>市   町   村   名</t>
  </si>
  <si>
    <t>仙台市への転入</t>
  </si>
  <si>
    <t>加美町</t>
  </si>
  <si>
    <t>本表は住民基本台帳による人口である。</t>
  </si>
  <si>
    <t>登米市</t>
  </si>
  <si>
    <t>栗原市</t>
  </si>
  <si>
    <t>南三陸町</t>
  </si>
  <si>
    <t>東松島市</t>
  </si>
  <si>
    <t>合併期日</t>
  </si>
  <si>
    <t>合併関係市町村名</t>
  </si>
  <si>
    <t>市町村名</t>
  </si>
  <si>
    <t>資料 企画市民局地域政策部区政課</t>
  </si>
  <si>
    <t>美里町</t>
  </si>
  <si>
    <t>大崎市</t>
  </si>
  <si>
    <t>気仙沼市</t>
  </si>
  <si>
    <t>小牛田町，南郷町</t>
  </si>
  <si>
    <t>古川市，松山町，三本木町，鹿島台町，岩出山町，鳴子町，田尻町</t>
  </si>
  <si>
    <t>気仙沼市，唐桑町</t>
  </si>
  <si>
    <t>平 成 １8 年</t>
  </si>
  <si>
    <t>平 成 １9 年</t>
  </si>
  <si>
    <t>平 成 20 年</t>
  </si>
  <si>
    <t>平成18年1月1日，18年3月31日合併により誕生した市町については，組替えしている。（下表参照）</t>
  </si>
  <si>
    <t>その他の市町村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</si>
</sst>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mmm\-yyyy"/>
    <numFmt numFmtId="179" formatCode="#,##0_ "/>
  </numFmts>
  <fonts count="14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</borders>
  <cellStyleXfs count="22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176" fontId="0" fillId="0" borderId="0" xfId="0" applyAlignment="1">
      <alignment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/>
    </xf>
    <xf numFmtId="38" fontId="0" fillId="0" borderId="0" xfId="17" applyAlignment="1">
      <alignment/>
    </xf>
    <xf numFmtId="38" fontId="0" fillId="0" borderId="2" xfId="17" applyBorder="1" applyAlignment="1">
      <alignment/>
    </xf>
    <xf numFmtId="176" fontId="0" fillId="0" borderId="0" xfId="0" applyBorder="1" applyAlignment="1">
      <alignment/>
    </xf>
    <xf numFmtId="176" fontId="2" fillId="0" borderId="0" xfId="0" applyFont="1" applyAlignment="1">
      <alignment/>
    </xf>
    <xf numFmtId="176" fontId="0" fillId="0" borderId="3" xfId="0" applyBorder="1" applyAlignment="1">
      <alignment/>
    </xf>
    <xf numFmtId="177" fontId="0" fillId="0" borderId="4" xfId="0" applyNumberFormat="1" applyFont="1" applyBorder="1" applyAlignment="1">
      <alignment wrapText="1"/>
    </xf>
    <xf numFmtId="177" fontId="0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3" fillId="0" borderId="5" xfId="0" applyFont="1" applyBorder="1" applyAlignment="1">
      <alignment horizontal="center" vertical="center"/>
    </xf>
    <xf numFmtId="176" fontId="3" fillId="0" borderId="6" xfId="0" applyFont="1" applyBorder="1" applyAlignment="1">
      <alignment horizontal="center" vertical="center"/>
    </xf>
    <xf numFmtId="176" fontId="3" fillId="0" borderId="1" xfId="0" applyFont="1" applyBorder="1" applyAlignment="1">
      <alignment horizontal="distributed"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3" fillId="0" borderId="1" xfId="0" applyFont="1" applyBorder="1" applyAlignment="1">
      <alignment/>
    </xf>
    <xf numFmtId="176" fontId="3" fillId="0" borderId="1" xfId="0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3" fillId="0" borderId="7" xfId="0" applyFont="1" applyBorder="1" applyAlignment="1">
      <alignment horizontal="center" vertical="center" wrapText="1"/>
    </xf>
    <xf numFmtId="176" fontId="3" fillId="0" borderId="5" xfId="0" applyFont="1" applyBorder="1" applyAlignment="1">
      <alignment horizontal="center" vertical="center" wrapText="1"/>
    </xf>
    <xf numFmtId="176" fontId="7" fillId="0" borderId="0" xfId="0" applyFont="1" applyAlignment="1">
      <alignment/>
    </xf>
    <xf numFmtId="176" fontId="6" fillId="0" borderId="1" xfId="0" applyFont="1" applyBorder="1" applyAlignment="1">
      <alignment horizontal="distributed"/>
    </xf>
    <xf numFmtId="176" fontId="6" fillId="0" borderId="0" xfId="0" applyFont="1" applyAlignment="1">
      <alignment/>
    </xf>
    <xf numFmtId="176" fontId="6" fillId="0" borderId="1" xfId="0" applyFont="1" applyBorder="1" applyAlignment="1">
      <alignment/>
    </xf>
    <xf numFmtId="176" fontId="0" fillId="0" borderId="0" xfId="0" applyBorder="1" applyAlignment="1">
      <alignment horizontal="center" vertical="center"/>
    </xf>
    <xf numFmtId="176" fontId="6" fillId="0" borderId="0" xfId="0" applyFont="1" applyBorder="1" applyAlignment="1">
      <alignment horizontal="distributed"/>
    </xf>
    <xf numFmtId="176" fontId="6" fillId="0" borderId="0" xfId="0" applyFont="1" applyBorder="1" applyAlignment="1">
      <alignment/>
    </xf>
    <xf numFmtId="176" fontId="3" fillId="0" borderId="0" xfId="0" applyFont="1" applyBorder="1" applyAlignment="1">
      <alignment horizontal="distributed"/>
    </xf>
    <xf numFmtId="176" fontId="3" fillId="0" borderId="0" xfId="0" applyFont="1" applyBorder="1" applyAlignment="1">
      <alignment horizontal="right"/>
    </xf>
    <xf numFmtId="176" fontId="3" fillId="0" borderId="0" xfId="0" applyFont="1" applyBorder="1" applyAlignment="1">
      <alignment/>
    </xf>
    <xf numFmtId="176" fontId="0" fillId="0" borderId="1" xfId="0" applyBorder="1" applyAlignment="1">
      <alignment/>
    </xf>
    <xf numFmtId="176" fontId="6" fillId="0" borderId="0" xfId="0" applyFont="1" applyAlignment="1">
      <alignment horizontal="distributed"/>
    </xf>
    <xf numFmtId="176" fontId="10" fillId="0" borderId="0" xfId="0" applyFont="1" applyAlignment="1">
      <alignment/>
    </xf>
    <xf numFmtId="176" fontId="1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76" fontId="3" fillId="0" borderId="0" xfId="0" applyFont="1" applyFill="1" applyBorder="1" applyAlignment="1">
      <alignment horizontal="distributed"/>
    </xf>
    <xf numFmtId="176" fontId="12" fillId="0" borderId="8" xfId="0" applyFont="1" applyBorder="1" applyAlignment="1">
      <alignment horizontal="center"/>
    </xf>
    <xf numFmtId="176" fontId="12" fillId="0" borderId="9" xfId="0" applyFont="1" applyBorder="1" applyAlignment="1">
      <alignment horizontal="distributed"/>
    </xf>
    <xf numFmtId="176" fontId="12" fillId="0" borderId="10" xfId="0" applyFont="1" applyBorder="1" applyAlignment="1">
      <alignment/>
    </xf>
    <xf numFmtId="176" fontId="12" fillId="0" borderId="11" xfId="0" applyFont="1" applyBorder="1" applyAlignment="1">
      <alignment/>
    </xf>
    <xf numFmtId="176" fontId="12" fillId="0" borderId="12" xfId="0" applyFont="1" applyBorder="1" applyAlignment="1">
      <alignment/>
    </xf>
    <xf numFmtId="176" fontId="12" fillId="0" borderId="13" xfId="0" applyFont="1" applyBorder="1" applyAlignment="1">
      <alignment/>
    </xf>
    <xf numFmtId="176" fontId="12" fillId="0" borderId="14" xfId="0" applyFont="1" applyBorder="1" applyAlignment="1">
      <alignment/>
    </xf>
    <xf numFmtId="176" fontId="12" fillId="0" borderId="15" xfId="0" applyFont="1" applyBorder="1" applyAlignment="1">
      <alignment/>
    </xf>
    <xf numFmtId="176" fontId="12" fillId="0" borderId="16" xfId="0" applyFont="1" applyBorder="1" applyAlignment="1">
      <alignment horizontal="distributed"/>
    </xf>
    <xf numFmtId="176" fontId="12" fillId="0" borderId="17" xfId="0" applyFont="1" applyBorder="1" applyAlignment="1">
      <alignment/>
    </xf>
    <xf numFmtId="176" fontId="12" fillId="0" borderId="18" xfId="0" applyFont="1" applyBorder="1" applyAlignment="1">
      <alignment/>
    </xf>
    <xf numFmtId="176" fontId="12" fillId="0" borderId="19" xfId="0" applyFont="1" applyBorder="1" applyAlignment="1">
      <alignment/>
    </xf>
    <xf numFmtId="176" fontId="13" fillId="0" borderId="0" xfId="0" applyFont="1" applyAlignment="1">
      <alignment/>
    </xf>
    <xf numFmtId="176" fontId="0" fillId="0" borderId="20" xfId="0" applyBorder="1" applyAlignment="1">
      <alignment/>
    </xf>
    <xf numFmtId="176" fontId="12" fillId="0" borderId="21" xfId="0" applyFont="1" applyBorder="1" applyAlignment="1">
      <alignment horizontal="center"/>
    </xf>
    <xf numFmtId="176" fontId="12" fillId="0" borderId="22" xfId="0" applyFont="1" applyBorder="1" applyAlignment="1">
      <alignment horizontal="center"/>
    </xf>
    <xf numFmtId="176" fontId="12" fillId="0" borderId="23" xfId="0" applyFont="1" applyBorder="1" applyAlignment="1">
      <alignment horizontal="center"/>
    </xf>
    <xf numFmtId="176" fontId="12" fillId="0" borderId="24" xfId="0" applyFont="1" applyBorder="1" applyAlignment="1">
      <alignment horizontal="center"/>
    </xf>
    <xf numFmtId="176" fontId="12" fillId="0" borderId="25" xfId="0" applyFont="1" applyBorder="1" applyAlignment="1">
      <alignment horizontal="center"/>
    </xf>
    <xf numFmtId="176" fontId="3" fillId="0" borderId="26" xfId="0" applyFont="1" applyBorder="1" applyAlignment="1">
      <alignment horizontal="center" vertical="center"/>
    </xf>
    <xf numFmtId="176" fontId="3" fillId="0" borderId="27" xfId="0" applyFont="1" applyBorder="1" applyAlignment="1">
      <alignment horizontal="center" vertical="center"/>
    </xf>
    <xf numFmtId="176" fontId="3" fillId="0" borderId="28" xfId="0" applyFont="1" applyBorder="1" applyAlignment="1">
      <alignment horizontal="center" vertical="center"/>
    </xf>
    <xf numFmtId="176" fontId="3" fillId="0" borderId="29" xfId="0" applyFont="1" applyBorder="1" applyAlignment="1">
      <alignment horizontal="center" vertical="center"/>
    </xf>
    <xf numFmtId="176" fontId="0" fillId="0" borderId="30" xfId="0" applyBorder="1" applyAlignment="1">
      <alignment horizontal="center" vertical="center"/>
    </xf>
    <xf numFmtId="176" fontId="3" fillId="0" borderId="3" xfId="0" applyFont="1" applyBorder="1" applyAlignment="1">
      <alignment horizontal="center" vertical="center"/>
    </xf>
    <xf numFmtId="176" fontId="0" fillId="0" borderId="31" xfId="0" applyBorder="1" applyAlignment="1">
      <alignment horizontal="center" vertical="center"/>
    </xf>
    <xf numFmtId="176" fontId="6" fillId="0" borderId="0" xfId="0" applyFont="1" applyAlignment="1">
      <alignment horizontal="distributed"/>
    </xf>
    <xf numFmtId="176" fontId="6" fillId="0" borderId="0" xfId="0" applyFont="1" applyBorder="1" applyAlignment="1">
      <alignment horizontal="distributed"/>
    </xf>
    <xf numFmtId="58" fontId="12" fillId="0" borderId="32" xfId="0" applyNumberFormat="1" applyFont="1" applyBorder="1" applyAlignment="1">
      <alignment horizontal="left" vertical="top" shrinkToFit="1"/>
    </xf>
    <xf numFmtId="58" fontId="12" fillId="0" borderId="33" xfId="0" applyNumberFormat="1" applyFont="1" applyBorder="1" applyAlignment="1">
      <alignment horizontal="left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tabSelected="1" workbookViewId="0" topLeftCell="L2">
      <selection activeCell="X4" sqref="X4"/>
    </sheetView>
  </sheetViews>
  <sheetFormatPr defaultColWidth="8.796875" defaultRowHeight="14.25"/>
  <cols>
    <col min="1" max="2" width="2.59765625" style="0" customWidth="1"/>
    <col min="3" max="3" width="15.59765625" style="0" customWidth="1"/>
    <col min="4" max="4" width="1.59765625" style="0" customWidth="1"/>
    <col min="5" max="5" width="8.5" style="0" customWidth="1"/>
    <col min="6" max="6" width="8.5" style="3" customWidth="1"/>
    <col min="7" max="13" width="8.5" style="0" customWidth="1"/>
    <col min="14" max="14" width="4.19921875" style="0" customWidth="1"/>
    <col min="15" max="15" width="16.59765625" style="0" customWidth="1"/>
    <col min="16" max="16" width="1.59765625" style="0" customWidth="1"/>
    <col min="17" max="18" width="7.69921875" style="0" customWidth="1"/>
    <col min="19" max="19" width="10.09765625" style="0" customWidth="1"/>
    <col min="20" max="21" width="7.69921875" style="0" customWidth="1"/>
    <col min="22" max="22" width="10.09765625" style="0" customWidth="1"/>
    <col min="23" max="25" width="8.09765625" style="0" customWidth="1"/>
  </cols>
  <sheetData>
    <row r="1" ht="14.25">
      <c r="A1" s="35" t="s">
        <v>31</v>
      </c>
    </row>
    <row r="2" ht="19.5" customHeight="1">
      <c r="B2" s="36" t="s">
        <v>40</v>
      </c>
    </row>
    <row r="3" spans="2:13" ht="13.5">
      <c r="B3" s="36" t="s">
        <v>58</v>
      </c>
      <c r="L3" s="5"/>
      <c r="M3" s="5"/>
    </row>
    <row r="4" spans="1:13" ht="13.5">
      <c r="A4" t="s">
        <v>30</v>
      </c>
      <c r="L4" s="5"/>
      <c r="M4" s="5"/>
    </row>
    <row r="5" spans="1:13" ht="14.25" thickBot="1">
      <c r="A5" s="2"/>
      <c r="B5" s="2"/>
      <c r="C5" s="2"/>
      <c r="D5" s="2"/>
      <c r="E5" s="2"/>
      <c r="F5" s="4"/>
      <c r="G5" s="2"/>
      <c r="H5" s="2"/>
      <c r="I5" s="2"/>
      <c r="J5" s="2"/>
      <c r="K5" s="5"/>
      <c r="L5" s="5"/>
      <c r="M5" s="5"/>
    </row>
    <row r="6" spans="1:14" ht="19.5" customHeight="1">
      <c r="A6" s="61" t="s">
        <v>37</v>
      </c>
      <c r="B6" s="61"/>
      <c r="C6" s="61"/>
      <c r="D6" s="62"/>
      <c r="E6" s="58" t="s">
        <v>55</v>
      </c>
      <c r="F6" s="59"/>
      <c r="G6" s="60"/>
      <c r="H6" s="58" t="s">
        <v>56</v>
      </c>
      <c r="I6" s="59"/>
      <c r="J6" s="59"/>
      <c r="K6" s="58" t="s">
        <v>57</v>
      </c>
      <c r="L6" s="59"/>
      <c r="M6" s="59"/>
      <c r="N6" s="11"/>
    </row>
    <row r="7" spans="1:25" ht="33.75" customHeight="1">
      <c r="A7" s="63"/>
      <c r="B7" s="63"/>
      <c r="C7" s="63"/>
      <c r="D7" s="64"/>
      <c r="E7" s="21" t="s">
        <v>38</v>
      </c>
      <c r="F7" s="22" t="s">
        <v>0</v>
      </c>
      <c r="G7" s="12" t="s">
        <v>1</v>
      </c>
      <c r="H7" s="21" t="s">
        <v>38</v>
      </c>
      <c r="I7" s="22" t="s">
        <v>0</v>
      </c>
      <c r="J7" s="13" t="s">
        <v>1</v>
      </c>
      <c r="K7" s="22" t="s">
        <v>38</v>
      </c>
      <c r="L7" s="22" t="s">
        <v>0</v>
      </c>
      <c r="M7" s="13" t="s">
        <v>1</v>
      </c>
      <c r="N7" s="10"/>
      <c r="O7" s="39" t="s">
        <v>47</v>
      </c>
      <c r="P7" s="55" t="s">
        <v>45</v>
      </c>
      <c r="Q7" s="56"/>
      <c r="R7" s="57"/>
      <c r="S7" s="53" t="s">
        <v>46</v>
      </c>
      <c r="T7" s="53"/>
      <c r="U7" s="53"/>
      <c r="V7" s="53"/>
      <c r="W7" s="53"/>
      <c r="X7" s="53"/>
      <c r="Y7" s="54"/>
    </row>
    <row r="8" spans="3:25" ht="13.5" customHeight="1">
      <c r="C8" s="27"/>
      <c r="D8" s="1"/>
      <c r="E8" s="8"/>
      <c r="F8" s="8"/>
      <c r="G8" s="9"/>
      <c r="H8" s="8"/>
      <c r="I8" s="8"/>
      <c r="J8" s="9"/>
      <c r="K8" s="8"/>
      <c r="L8" s="8"/>
      <c r="M8" s="9"/>
      <c r="N8" s="11"/>
      <c r="O8" s="40" t="s">
        <v>49</v>
      </c>
      <c r="P8" s="67">
        <v>38718</v>
      </c>
      <c r="Q8" s="67"/>
      <c r="R8" s="67"/>
      <c r="S8" s="41" t="s">
        <v>52</v>
      </c>
      <c r="T8" s="42"/>
      <c r="U8" s="42"/>
      <c r="V8" s="42"/>
      <c r="W8" s="42"/>
      <c r="X8" s="42"/>
      <c r="Y8" s="43"/>
    </row>
    <row r="9" spans="1:25" s="6" customFormat="1" ht="13.5" customHeight="1">
      <c r="A9" s="65" t="s">
        <v>33</v>
      </c>
      <c r="B9" s="65"/>
      <c r="C9" s="66"/>
      <c r="D9" s="24"/>
      <c r="E9" s="19">
        <f>E11+E32</f>
        <v>12495</v>
      </c>
      <c r="F9" s="19">
        <f aca="true" t="shared" si="0" ref="F9:M9">F11+F32</f>
        <v>11272</v>
      </c>
      <c r="G9" s="19">
        <f t="shared" si="0"/>
        <v>1223</v>
      </c>
      <c r="H9" s="19">
        <f t="shared" si="0"/>
        <v>12247</v>
      </c>
      <c r="I9" s="19">
        <f t="shared" si="0"/>
        <v>11522</v>
      </c>
      <c r="J9" s="19">
        <f t="shared" si="0"/>
        <v>725</v>
      </c>
      <c r="K9" s="19">
        <f t="shared" si="0"/>
        <v>11978</v>
      </c>
      <c r="L9" s="19">
        <f t="shared" si="0"/>
        <v>11287</v>
      </c>
      <c r="M9" s="19">
        <f t="shared" si="0"/>
        <v>691</v>
      </c>
      <c r="N9" s="11"/>
      <c r="O9" s="40" t="s">
        <v>50</v>
      </c>
      <c r="P9" s="67">
        <v>38807</v>
      </c>
      <c r="Q9" s="67"/>
      <c r="R9" s="67"/>
      <c r="S9" s="44" t="s">
        <v>53</v>
      </c>
      <c r="T9" s="45"/>
      <c r="U9" s="45"/>
      <c r="V9" s="45"/>
      <c r="W9" s="45"/>
      <c r="X9" s="45"/>
      <c r="Y9" s="46"/>
    </row>
    <row r="10" spans="1:25" ht="13.5" customHeight="1">
      <c r="A10" s="25"/>
      <c r="B10" s="25"/>
      <c r="C10" s="28"/>
      <c r="D10" s="24"/>
      <c r="E10" s="19"/>
      <c r="F10" s="19"/>
      <c r="G10" s="19"/>
      <c r="H10" s="19"/>
      <c r="I10" s="19"/>
      <c r="J10" s="19"/>
      <c r="K10" s="19"/>
      <c r="L10" s="19"/>
      <c r="M10" s="19"/>
      <c r="N10" s="11"/>
      <c r="O10" s="47" t="s">
        <v>51</v>
      </c>
      <c r="P10" s="68">
        <v>38807</v>
      </c>
      <c r="Q10" s="68"/>
      <c r="R10" s="68"/>
      <c r="S10" s="48" t="s">
        <v>54</v>
      </c>
      <c r="T10" s="49"/>
      <c r="U10" s="49"/>
      <c r="V10" s="49"/>
      <c r="W10" s="49"/>
      <c r="X10" s="49"/>
      <c r="Y10" s="50"/>
    </row>
    <row r="11" spans="1:25" s="6" customFormat="1" ht="13.5">
      <c r="A11" s="65" t="s">
        <v>34</v>
      </c>
      <c r="B11" s="65"/>
      <c r="C11" s="66"/>
      <c r="D11" s="24"/>
      <c r="E11" s="19">
        <f>E13+E20+E26</f>
        <v>6236</v>
      </c>
      <c r="F11" s="19">
        <f aca="true" t="shared" si="1" ref="F11:M11">F13+F20+F26</f>
        <v>6790</v>
      </c>
      <c r="G11" s="19">
        <f t="shared" si="1"/>
        <v>-554</v>
      </c>
      <c r="H11" s="19">
        <f t="shared" si="1"/>
        <v>6019</v>
      </c>
      <c r="I11" s="19">
        <f t="shared" si="1"/>
        <v>7158</v>
      </c>
      <c r="J11" s="19">
        <f t="shared" si="1"/>
        <v>-1139</v>
      </c>
      <c r="K11" s="19">
        <f t="shared" si="1"/>
        <v>5911</v>
      </c>
      <c r="L11" s="19">
        <f t="shared" si="1"/>
        <v>7116</v>
      </c>
      <c r="M11" s="19">
        <f t="shared" si="1"/>
        <v>-1205</v>
      </c>
      <c r="N11" s="11"/>
      <c r="O11"/>
      <c r="P11"/>
      <c r="Q11"/>
      <c r="R11"/>
      <c r="S11"/>
      <c r="T11"/>
      <c r="U11"/>
      <c r="V11"/>
      <c r="W11"/>
      <c r="X11"/>
      <c r="Y11"/>
    </row>
    <row r="12" spans="1:20" ht="13.5">
      <c r="A12" s="25"/>
      <c r="B12" s="25"/>
      <c r="C12" s="29"/>
      <c r="D12" s="26"/>
      <c r="E12" s="19"/>
      <c r="F12" s="19"/>
      <c r="G12" s="19"/>
      <c r="H12" s="19"/>
      <c r="I12" s="19"/>
      <c r="J12" s="19"/>
      <c r="K12" s="19"/>
      <c r="L12" s="19"/>
      <c r="M12" s="19"/>
      <c r="N12" s="11"/>
      <c r="T12" s="51"/>
    </row>
    <row r="13" spans="1:25" s="6" customFormat="1" ht="13.5">
      <c r="A13" s="25"/>
      <c r="B13" s="65" t="s">
        <v>35</v>
      </c>
      <c r="C13" s="65"/>
      <c r="D13" s="24"/>
      <c r="E13" s="19">
        <f>SUM(E14:E18)</f>
        <v>2883</v>
      </c>
      <c r="F13" s="19">
        <f>SUM(F14:F18)</f>
        <v>2624</v>
      </c>
      <c r="G13" s="19">
        <f>SUM(G14:G18)</f>
        <v>259</v>
      </c>
      <c r="H13" s="19">
        <f aca="true" t="shared" si="2" ref="H13:M13">SUM(H14:H18)</f>
        <v>2755</v>
      </c>
      <c r="I13" s="19">
        <f t="shared" si="2"/>
        <v>2672</v>
      </c>
      <c r="J13" s="19">
        <f t="shared" si="2"/>
        <v>83</v>
      </c>
      <c r="K13" s="19">
        <f t="shared" si="2"/>
        <v>2666</v>
      </c>
      <c r="L13" s="19">
        <f t="shared" si="2"/>
        <v>2649</v>
      </c>
      <c r="M13" s="19">
        <f t="shared" si="2"/>
        <v>17</v>
      </c>
      <c r="N13" s="11"/>
      <c r="O13"/>
      <c r="P13"/>
      <c r="Q13"/>
      <c r="R13"/>
      <c r="S13"/>
      <c r="T13"/>
      <c r="U13"/>
      <c r="V13"/>
      <c r="W13"/>
      <c r="X13"/>
      <c r="Y13"/>
    </row>
    <row r="14" spans="1:14" ht="13.5">
      <c r="A14" s="15"/>
      <c r="B14" s="15"/>
      <c r="C14" s="30" t="s">
        <v>2</v>
      </c>
      <c r="D14" s="14"/>
      <c r="E14" s="20">
        <v>688</v>
      </c>
      <c r="F14" s="20">
        <v>502</v>
      </c>
      <c r="G14" s="20">
        <f>E14-F14</f>
        <v>186</v>
      </c>
      <c r="H14" s="20">
        <v>664</v>
      </c>
      <c r="I14" s="20">
        <v>466</v>
      </c>
      <c r="J14" s="20">
        <f>H14-I14</f>
        <v>198</v>
      </c>
      <c r="K14" s="20">
        <v>582</v>
      </c>
      <c r="L14" s="20">
        <v>483</v>
      </c>
      <c r="M14" s="20">
        <f>K14-L14</f>
        <v>99</v>
      </c>
      <c r="N14" s="11"/>
    </row>
    <row r="15" spans="1:15" ht="13.5" customHeight="1">
      <c r="A15" s="15"/>
      <c r="B15" s="15"/>
      <c r="C15" s="30" t="s">
        <v>3</v>
      </c>
      <c r="D15" s="14"/>
      <c r="E15" s="20">
        <v>1372</v>
      </c>
      <c r="F15" s="20">
        <v>1195</v>
      </c>
      <c r="G15" s="20">
        <f>E15-F15</f>
        <v>177</v>
      </c>
      <c r="H15" s="20">
        <v>1331</v>
      </c>
      <c r="I15" s="20">
        <v>1323</v>
      </c>
      <c r="J15" s="20">
        <f>H15-I15</f>
        <v>8</v>
      </c>
      <c r="K15" s="20">
        <v>1373</v>
      </c>
      <c r="L15" s="20">
        <v>1251</v>
      </c>
      <c r="M15" s="20">
        <f>K15-L15</f>
        <v>122</v>
      </c>
      <c r="N15" s="11"/>
      <c r="O15" s="5"/>
    </row>
    <row r="16" spans="1:14" ht="13.5">
      <c r="A16" s="16"/>
      <c r="B16" s="16"/>
      <c r="C16" s="30" t="s">
        <v>4</v>
      </c>
      <c r="D16" s="14"/>
      <c r="E16" s="20">
        <v>145</v>
      </c>
      <c r="F16" s="20">
        <v>98</v>
      </c>
      <c r="G16" s="20">
        <f>E16-F16</f>
        <v>47</v>
      </c>
      <c r="H16" s="20">
        <v>154</v>
      </c>
      <c r="I16" s="20">
        <v>113</v>
      </c>
      <c r="J16" s="20">
        <f>H16-I16</f>
        <v>41</v>
      </c>
      <c r="K16" s="20">
        <v>140</v>
      </c>
      <c r="L16" s="20">
        <v>98</v>
      </c>
      <c r="M16" s="20">
        <f>K16-L16</f>
        <v>42</v>
      </c>
      <c r="N16" s="11"/>
    </row>
    <row r="17" spans="1:14" ht="13.5">
      <c r="A17" s="15"/>
      <c r="B17" s="15"/>
      <c r="C17" s="30" t="s">
        <v>5</v>
      </c>
      <c r="D17" s="14"/>
      <c r="E17" s="20">
        <v>208</v>
      </c>
      <c r="F17" s="20">
        <v>195</v>
      </c>
      <c r="G17" s="20">
        <f>E17-F17</f>
        <v>13</v>
      </c>
      <c r="H17" s="20">
        <v>177</v>
      </c>
      <c r="I17" s="20">
        <v>220</v>
      </c>
      <c r="J17" s="20">
        <f>H17-I17</f>
        <v>-43</v>
      </c>
      <c r="K17" s="20">
        <v>174</v>
      </c>
      <c r="L17" s="20">
        <v>230</v>
      </c>
      <c r="M17" s="20">
        <f>K17-L17</f>
        <v>-56</v>
      </c>
      <c r="N17" s="11"/>
    </row>
    <row r="18" spans="1:14" ht="13.5">
      <c r="A18" s="15"/>
      <c r="B18" s="15"/>
      <c r="C18" s="30" t="s">
        <v>6</v>
      </c>
      <c r="D18" s="14"/>
      <c r="E18" s="20">
        <v>470</v>
      </c>
      <c r="F18" s="20">
        <v>634</v>
      </c>
      <c r="G18" s="20">
        <f>E18-F18</f>
        <v>-164</v>
      </c>
      <c r="H18" s="20">
        <v>429</v>
      </c>
      <c r="I18" s="20">
        <v>550</v>
      </c>
      <c r="J18" s="20">
        <f>H18-I18</f>
        <v>-121</v>
      </c>
      <c r="K18" s="20">
        <v>397</v>
      </c>
      <c r="L18" s="20">
        <v>587</v>
      </c>
      <c r="M18" s="20">
        <f>K18-L18</f>
        <v>-190</v>
      </c>
      <c r="N18" s="11"/>
    </row>
    <row r="19" spans="1:25" s="6" customFormat="1" ht="13.5">
      <c r="A19" s="15"/>
      <c r="B19"/>
      <c r="C19"/>
      <c r="D19" s="33"/>
      <c r="E19"/>
      <c r="F19"/>
      <c r="G19"/>
      <c r="H19"/>
      <c r="I19"/>
      <c r="J19"/>
      <c r="K19"/>
      <c r="L19"/>
      <c r="M19"/>
      <c r="N19" s="11"/>
      <c r="O19"/>
      <c r="P19"/>
      <c r="Q19"/>
      <c r="R19"/>
      <c r="S19"/>
      <c r="T19"/>
      <c r="U19"/>
      <c r="V19"/>
      <c r="W19"/>
      <c r="X19"/>
      <c r="Y19"/>
    </row>
    <row r="20" spans="1:14" ht="13.5">
      <c r="A20" s="15"/>
      <c r="B20" s="65" t="s">
        <v>36</v>
      </c>
      <c r="C20" s="65"/>
      <c r="D20" s="24"/>
      <c r="E20" s="19">
        <f>SUM(E21:E24)</f>
        <v>1238</v>
      </c>
      <c r="F20" s="19">
        <f aca="true" t="shared" si="3" ref="F20:M20">SUM(F21:F24)</f>
        <v>1837</v>
      </c>
      <c r="G20" s="19">
        <f t="shared" si="3"/>
        <v>-599</v>
      </c>
      <c r="H20" s="19">
        <f t="shared" si="3"/>
        <v>1202</v>
      </c>
      <c r="I20" s="19">
        <f t="shared" si="3"/>
        <v>1885</v>
      </c>
      <c r="J20" s="19">
        <f t="shared" si="3"/>
        <v>-683</v>
      </c>
      <c r="K20" s="19">
        <f t="shared" si="3"/>
        <v>1128</v>
      </c>
      <c r="L20" s="19">
        <f t="shared" si="3"/>
        <v>1904</v>
      </c>
      <c r="M20" s="19">
        <f t="shared" si="3"/>
        <v>-776</v>
      </c>
      <c r="N20" s="11"/>
    </row>
    <row r="21" spans="1:13" ht="13.5">
      <c r="A21" s="16"/>
      <c r="B21" s="16"/>
      <c r="C21" s="30" t="s">
        <v>7</v>
      </c>
      <c r="D21" s="14"/>
      <c r="E21" s="20">
        <v>370</v>
      </c>
      <c r="F21" s="20">
        <v>308</v>
      </c>
      <c r="G21" s="20">
        <f>E21-F21</f>
        <v>62</v>
      </c>
      <c r="H21" s="20">
        <v>360</v>
      </c>
      <c r="I21" s="20">
        <v>468</v>
      </c>
      <c r="J21" s="20">
        <f>H21-I21</f>
        <v>-108</v>
      </c>
      <c r="K21" s="20">
        <v>334</v>
      </c>
      <c r="L21" s="20">
        <v>463</v>
      </c>
      <c r="M21" s="20">
        <f>K21-L21</f>
        <v>-129</v>
      </c>
    </row>
    <row r="22" spans="1:13" ht="13.5" customHeight="1">
      <c r="A22" s="15"/>
      <c r="B22" s="15"/>
      <c r="C22" s="30" t="s">
        <v>8</v>
      </c>
      <c r="D22" s="14"/>
      <c r="E22" s="20">
        <v>66</v>
      </c>
      <c r="F22" s="20">
        <v>50</v>
      </c>
      <c r="G22" s="20">
        <f>E22-F22</f>
        <v>16</v>
      </c>
      <c r="H22" s="20">
        <v>77</v>
      </c>
      <c r="I22" s="20">
        <v>47</v>
      </c>
      <c r="J22" s="20">
        <f>H22-I22</f>
        <v>30</v>
      </c>
      <c r="K22" s="20">
        <v>62</v>
      </c>
      <c r="L22" s="20">
        <v>40</v>
      </c>
      <c r="M22" s="20">
        <f>K22-L22</f>
        <v>22</v>
      </c>
    </row>
    <row r="23" spans="1:13" ht="13.5" customHeight="1">
      <c r="A23" s="15"/>
      <c r="B23" s="15"/>
      <c r="C23" s="30" t="s">
        <v>9</v>
      </c>
      <c r="D23" s="14"/>
      <c r="E23" s="20">
        <v>751</v>
      </c>
      <c r="F23" s="20">
        <v>1434</v>
      </c>
      <c r="G23" s="20">
        <f>E23-F23</f>
        <v>-683</v>
      </c>
      <c r="H23" s="20">
        <v>716</v>
      </c>
      <c r="I23" s="20">
        <v>1335</v>
      </c>
      <c r="J23" s="20">
        <f>H23-I23</f>
        <v>-619</v>
      </c>
      <c r="K23" s="20">
        <v>684</v>
      </c>
      <c r="L23" s="20">
        <v>1369</v>
      </c>
      <c r="M23" s="20">
        <f>K23-L23</f>
        <v>-685</v>
      </c>
    </row>
    <row r="24" spans="1:25" s="6" customFormat="1" ht="13.5">
      <c r="A24" s="15"/>
      <c r="B24" s="15"/>
      <c r="C24" s="30" t="s">
        <v>10</v>
      </c>
      <c r="D24" s="14"/>
      <c r="E24" s="20">
        <v>51</v>
      </c>
      <c r="F24" s="20">
        <v>45</v>
      </c>
      <c r="G24" s="20">
        <f>E24-F24</f>
        <v>6</v>
      </c>
      <c r="H24" s="20">
        <v>49</v>
      </c>
      <c r="I24" s="20">
        <v>35</v>
      </c>
      <c r="J24" s="20">
        <f>H24-I24</f>
        <v>14</v>
      </c>
      <c r="K24" s="20">
        <v>48</v>
      </c>
      <c r="L24" s="20">
        <v>32</v>
      </c>
      <c r="M24" s="20">
        <f>K24-L24</f>
        <v>16</v>
      </c>
      <c r="N24"/>
      <c r="O24"/>
      <c r="P24"/>
      <c r="Q24"/>
      <c r="R24"/>
      <c r="S24"/>
      <c r="T24"/>
      <c r="U24"/>
      <c r="V24"/>
      <c r="W24"/>
      <c r="X24"/>
      <c r="Y24"/>
    </row>
    <row r="25" spans="1:13" ht="13.5">
      <c r="A25" s="15"/>
      <c r="B25" s="34"/>
      <c r="C25" s="34"/>
      <c r="D25" s="24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3.5">
      <c r="A26" s="15"/>
      <c r="B26" s="65" t="s">
        <v>32</v>
      </c>
      <c r="C26" s="65"/>
      <c r="D26" s="24"/>
      <c r="E26" s="19">
        <f>SUM(E27:E30)</f>
        <v>2115</v>
      </c>
      <c r="F26" s="19">
        <f aca="true" t="shared" si="4" ref="F26:M26">SUM(F27:F30)</f>
        <v>2329</v>
      </c>
      <c r="G26" s="19">
        <f t="shared" si="4"/>
        <v>-214</v>
      </c>
      <c r="H26" s="19">
        <f t="shared" si="4"/>
        <v>2062</v>
      </c>
      <c r="I26" s="19">
        <f t="shared" si="4"/>
        <v>2601</v>
      </c>
      <c r="J26" s="19">
        <f t="shared" si="4"/>
        <v>-539</v>
      </c>
      <c r="K26" s="19">
        <f t="shared" si="4"/>
        <v>2117</v>
      </c>
      <c r="L26" s="19">
        <f t="shared" si="4"/>
        <v>2563</v>
      </c>
      <c r="M26" s="19">
        <f t="shared" si="4"/>
        <v>-446</v>
      </c>
    </row>
    <row r="27" spans="1:13" ht="13.5">
      <c r="A27" s="16"/>
      <c r="B27" s="16"/>
      <c r="C27" s="30" t="s">
        <v>11</v>
      </c>
      <c r="D27" s="14"/>
      <c r="E27" s="20">
        <v>1233</v>
      </c>
      <c r="F27" s="20">
        <v>1403</v>
      </c>
      <c r="G27" s="20">
        <f>E27-F27</f>
        <v>-170</v>
      </c>
      <c r="H27" s="20">
        <v>1172</v>
      </c>
      <c r="I27" s="20">
        <v>1620</v>
      </c>
      <c r="J27" s="20">
        <f>H27-I27</f>
        <v>-448</v>
      </c>
      <c r="K27" s="20">
        <v>1161</v>
      </c>
      <c r="L27" s="20">
        <v>1776</v>
      </c>
      <c r="M27" s="20">
        <f>K27-L27</f>
        <v>-615</v>
      </c>
    </row>
    <row r="28" spans="1:13" ht="13.5" customHeight="1">
      <c r="A28" s="15"/>
      <c r="B28" s="15"/>
      <c r="C28" s="30" t="s">
        <v>12</v>
      </c>
      <c r="D28" s="14"/>
      <c r="E28" s="20">
        <v>503</v>
      </c>
      <c r="F28" s="20">
        <v>614</v>
      </c>
      <c r="G28" s="20">
        <f>E28-F28</f>
        <v>-111</v>
      </c>
      <c r="H28" s="20">
        <v>490</v>
      </c>
      <c r="I28" s="20">
        <v>609</v>
      </c>
      <c r="J28" s="20">
        <f>H28-I28</f>
        <v>-119</v>
      </c>
      <c r="K28" s="20">
        <v>551</v>
      </c>
      <c r="L28" s="20">
        <v>464</v>
      </c>
      <c r="M28" s="20">
        <f>K28-L28</f>
        <v>87</v>
      </c>
    </row>
    <row r="29" spans="1:13" ht="13.5" customHeight="1">
      <c r="A29" s="15"/>
      <c r="B29" s="15"/>
      <c r="C29" s="30" t="s">
        <v>13</v>
      </c>
      <c r="D29" s="14"/>
      <c r="E29" s="20">
        <v>259</v>
      </c>
      <c r="F29" s="20">
        <v>212</v>
      </c>
      <c r="G29" s="20">
        <f>E29-F29</f>
        <v>47</v>
      </c>
      <c r="H29" s="20">
        <v>282</v>
      </c>
      <c r="I29" s="20">
        <v>258</v>
      </c>
      <c r="J29" s="20">
        <f>H29-I29</f>
        <v>24</v>
      </c>
      <c r="K29" s="20">
        <v>283</v>
      </c>
      <c r="L29" s="20">
        <v>242</v>
      </c>
      <c r="M29" s="20">
        <f>K29-L29</f>
        <v>41</v>
      </c>
    </row>
    <row r="30" spans="1:25" s="6" customFormat="1" ht="13.5">
      <c r="A30" s="15"/>
      <c r="B30" s="15"/>
      <c r="C30" s="30" t="s">
        <v>14</v>
      </c>
      <c r="D30" s="14"/>
      <c r="E30" s="20">
        <v>120</v>
      </c>
      <c r="F30" s="20">
        <v>100</v>
      </c>
      <c r="G30" s="20">
        <f>E30-F30</f>
        <v>20</v>
      </c>
      <c r="H30" s="20">
        <v>118</v>
      </c>
      <c r="I30" s="20">
        <v>114</v>
      </c>
      <c r="J30" s="20">
        <f>H30-I30</f>
        <v>4</v>
      </c>
      <c r="K30" s="20">
        <v>122</v>
      </c>
      <c r="L30" s="20">
        <v>81</v>
      </c>
      <c r="M30" s="20">
        <f>K30-L30</f>
        <v>41</v>
      </c>
      <c r="N30"/>
      <c r="O30"/>
      <c r="P30"/>
      <c r="Q30"/>
      <c r="R30"/>
      <c r="S30"/>
      <c r="T30"/>
      <c r="U30"/>
      <c r="V30"/>
      <c r="W30"/>
      <c r="X30"/>
      <c r="Y30"/>
    </row>
    <row r="31" spans="1:13" ht="13.5">
      <c r="A31" s="15"/>
      <c r="B31" s="15"/>
      <c r="C31" s="31"/>
      <c r="D31" s="18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3.5">
      <c r="A32" s="65" t="s">
        <v>59</v>
      </c>
      <c r="B32" s="65"/>
      <c r="C32" s="66"/>
      <c r="D32" s="24"/>
      <c r="E32" s="19">
        <f>SUM(E34:E55)</f>
        <v>6259</v>
      </c>
      <c r="F32" s="19">
        <f aca="true" t="shared" si="5" ref="F32:M32">SUM(F34:F55)</f>
        <v>4482</v>
      </c>
      <c r="G32" s="19">
        <f t="shared" si="5"/>
        <v>1777</v>
      </c>
      <c r="H32" s="19">
        <f t="shared" si="5"/>
        <v>6228</v>
      </c>
      <c r="I32" s="19">
        <f t="shared" si="5"/>
        <v>4364</v>
      </c>
      <c r="J32" s="19">
        <f t="shared" si="5"/>
        <v>1864</v>
      </c>
      <c r="K32" s="19">
        <f t="shared" si="5"/>
        <v>6067</v>
      </c>
      <c r="L32" s="19">
        <f t="shared" si="5"/>
        <v>4171</v>
      </c>
      <c r="M32" s="19">
        <f t="shared" si="5"/>
        <v>1896</v>
      </c>
    </row>
    <row r="33" spans="1:13" ht="13.5" customHeight="1">
      <c r="A33" s="15"/>
      <c r="B33" s="15"/>
      <c r="C33" s="32"/>
      <c r="D33" s="17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3.5" customHeight="1">
      <c r="A34" s="15"/>
      <c r="B34" s="15"/>
      <c r="C34" s="30" t="s">
        <v>15</v>
      </c>
      <c r="D34" s="14"/>
      <c r="E34" s="20">
        <v>1217</v>
      </c>
      <c r="F34" s="20">
        <v>745</v>
      </c>
      <c r="G34" s="20">
        <f>E34-F34</f>
        <v>472</v>
      </c>
      <c r="H34" s="20">
        <v>1203</v>
      </c>
      <c r="I34" s="20">
        <v>759</v>
      </c>
      <c r="J34" s="20">
        <f>H34-I34</f>
        <v>444</v>
      </c>
      <c r="K34" s="20">
        <v>1088</v>
      </c>
      <c r="L34" s="20">
        <v>759</v>
      </c>
      <c r="M34" s="20">
        <f>K34-L34</f>
        <v>329</v>
      </c>
    </row>
    <row r="35" spans="1:13" ht="13.5" customHeight="1">
      <c r="A35" s="15"/>
      <c r="B35" s="15"/>
      <c r="C35" s="30" t="s">
        <v>50</v>
      </c>
      <c r="D35" s="14"/>
      <c r="E35" s="20">
        <v>1119</v>
      </c>
      <c r="F35" s="20">
        <v>861</v>
      </c>
      <c r="G35" s="20">
        <f aca="true" t="shared" si="6" ref="G35:G55">E35-F35</f>
        <v>258</v>
      </c>
      <c r="H35" s="20">
        <v>1036</v>
      </c>
      <c r="I35" s="20">
        <v>791</v>
      </c>
      <c r="J35" s="20">
        <f aca="true" t="shared" si="7" ref="J35:J41">H35-I35</f>
        <v>245</v>
      </c>
      <c r="K35" s="20">
        <v>1050</v>
      </c>
      <c r="L35" s="20">
        <v>817</v>
      </c>
      <c r="M35" s="20">
        <f aca="true" t="shared" si="8" ref="M35:M41">K35-L35</f>
        <v>233</v>
      </c>
    </row>
    <row r="36" spans="1:13" ht="13.5">
      <c r="A36" s="15"/>
      <c r="B36" s="15"/>
      <c r="C36" s="30" t="s">
        <v>16</v>
      </c>
      <c r="D36" s="14"/>
      <c r="E36" s="20">
        <v>466</v>
      </c>
      <c r="F36" s="20">
        <v>295</v>
      </c>
      <c r="G36" s="20">
        <f t="shared" si="6"/>
        <v>171</v>
      </c>
      <c r="H36" s="20">
        <v>469</v>
      </c>
      <c r="I36" s="20">
        <v>301</v>
      </c>
      <c r="J36" s="20">
        <f t="shared" si="7"/>
        <v>168</v>
      </c>
      <c r="K36" s="20">
        <v>437</v>
      </c>
      <c r="L36" s="20">
        <v>272</v>
      </c>
      <c r="M36" s="20">
        <f t="shared" si="8"/>
        <v>165</v>
      </c>
    </row>
    <row r="37" spans="1:13" ht="13.5">
      <c r="A37" s="15"/>
      <c r="B37" s="15"/>
      <c r="C37" s="30" t="s">
        <v>17</v>
      </c>
      <c r="D37" s="14"/>
      <c r="E37" s="20">
        <v>259</v>
      </c>
      <c r="F37" s="20">
        <v>195</v>
      </c>
      <c r="G37" s="20">
        <f t="shared" si="6"/>
        <v>64</v>
      </c>
      <c r="H37" s="20">
        <v>240</v>
      </c>
      <c r="I37" s="20">
        <v>172</v>
      </c>
      <c r="J37" s="20">
        <f t="shared" si="7"/>
        <v>68</v>
      </c>
      <c r="K37" s="20">
        <v>253</v>
      </c>
      <c r="L37" s="20">
        <v>181</v>
      </c>
      <c r="M37" s="20">
        <f t="shared" si="8"/>
        <v>72</v>
      </c>
    </row>
    <row r="38" spans="1:13" ht="13.5">
      <c r="A38" s="15"/>
      <c r="B38" s="15"/>
      <c r="C38" s="30" t="s">
        <v>18</v>
      </c>
      <c r="D38" s="14"/>
      <c r="E38" s="20">
        <v>188</v>
      </c>
      <c r="F38" s="20">
        <v>145</v>
      </c>
      <c r="G38" s="20">
        <f t="shared" si="6"/>
        <v>43</v>
      </c>
      <c r="H38" s="20">
        <v>212</v>
      </c>
      <c r="I38" s="20">
        <v>145</v>
      </c>
      <c r="J38" s="20">
        <f t="shared" si="7"/>
        <v>67</v>
      </c>
      <c r="K38" s="20">
        <v>206</v>
      </c>
      <c r="L38" s="20">
        <v>129</v>
      </c>
      <c r="M38" s="20">
        <f t="shared" si="8"/>
        <v>77</v>
      </c>
    </row>
    <row r="39" spans="1:13" ht="13.5">
      <c r="A39" s="15"/>
      <c r="B39" s="15"/>
      <c r="C39" s="30" t="s">
        <v>41</v>
      </c>
      <c r="D39" s="14"/>
      <c r="E39" s="20">
        <v>599</v>
      </c>
      <c r="F39" s="20">
        <v>430</v>
      </c>
      <c r="G39" s="20">
        <f t="shared" si="6"/>
        <v>169</v>
      </c>
      <c r="H39" s="20">
        <v>523</v>
      </c>
      <c r="I39" s="20">
        <v>368</v>
      </c>
      <c r="J39" s="20">
        <f t="shared" si="7"/>
        <v>155</v>
      </c>
      <c r="K39" s="20">
        <v>548</v>
      </c>
      <c r="L39" s="20">
        <v>365</v>
      </c>
      <c r="M39" s="20">
        <f t="shared" si="8"/>
        <v>183</v>
      </c>
    </row>
    <row r="40" spans="1:13" ht="13.5">
      <c r="A40" s="15"/>
      <c r="B40" s="15"/>
      <c r="C40" s="30" t="s">
        <v>42</v>
      </c>
      <c r="D40" s="14"/>
      <c r="E40" s="20">
        <v>475</v>
      </c>
      <c r="F40" s="20">
        <v>333</v>
      </c>
      <c r="G40" s="20">
        <f t="shared" si="6"/>
        <v>142</v>
      </c>
      <c r="H40" s="20">
        <v>544</v>
      </c>
      <c r="I40" s="20">
        <v>336</v>
      </c>
      <c r="J40" s="20">
        <f t="shared" si="7"/>
        <v>208</v>
      </c>
      <c r="K40" s="20">
        <v>455</v>
      </c>
      <c r="L40" s="20">
        <v>290</v>
      </c>
      <c r="M40" s="20">
        <f t="shared" si="8"/>
        <v>165</v>
      </c>
    </row>
    <row r="41" spans="1:13" ht="13.5">
      <c r="A41" s="15"/>
      <c r="B41" s="15"/>
      <c r="C41" s="30" t="s">
        <v>44</v>
      </c>
      <c r="D41" s="14"/>
      <c r="E41" s="20">
        <v>288</v>
      </c>
      <c r="F41" s="20">
        <v>191</v>
      </c>
      <c r="G41" s="20">
        <f t="shared" si="6"/>
        <v>97</v>
      </c>
      <c r="H41" s="20">
        <v>282</v>
      </c>
      <c r="I41" s="20">
        <v>247</v>
      </c>
      <c r="J41" s="20">
        <f t="shared" si="7"/>
        <v>35</v>
      </c>
      <c r="K41" s="20">
        <v>292</v>
      </c>
      <c r="L41" s="20">
        <v>182</v>
      </c>
      <c r="M41" s="20">
        <f t="shared" si="8"/>
        <v>110</v>
      </c>
    </row>
    <row r="42" spans="1:13" ht="13.5">
      <c r="A42" s="6"/>
      <c r="B42" s="10"/>
      <c r="C42" s="30" t="s">
        <v>19</v>
      </c>
      <c r="D42" s="14"/>
      <c r="E42" s="20">
        <v>110</v>
      </c>
      <c r="F42" s="20">
        <v>111</v>
      </c>
      <c r="G42" s="20">
        <f t="shared" si="6"/>
        <v>-1</v>
      </c>
      <c r="H42" s="20">
        <v>95</v>
      </c>
      <c r="I42" s="20">
        <v>72</v>
      </c>
      <c r="J42" s="20">
        <f aca="true" t="shared" si="9" ref="J42:J55">H42-I42</f>
        <v>23</v>
      </c>
      <c r="K42" s="20">
        <v>98</v>
      </c>
      <c r="L42" s="20">
        <v>61</v>
      </c>
      <c r="M42" s="20">
        <f aca="true" t="shared" si="10" ref="M42:M55">K42-L42</f>
        <v>37</v>
      </c>
    </row>
    <row r="43" spans="1:25" s="6" customFormat="1" ht="13.5" customHeight="1">
      <c r="A43"/>
      <c r="B43" s="10"/>
      <c r="C43" s="30" t="s">
        <v>20</v>
      </c>
      <c r="D43" s="14"/>
      <c r="E43" s="20">
        <v>19</v>
      </c>
      <c r="F43" s="20">
        <v>9</v>
      </c>
      <c r="G43" s="20">
        <f t="shared" si="6"/>
        <v>10</v>
      </c>
      <c r="H43" s="20">
        <v>8</v>
      </c>
      <c r="I43" s="20">
        <v>16</v>
      </c>
      <c r="J43" s="20">
        <f t="shared" si="9"/>
        <v>-8</v>
      </c>
      <c r="K43" s="20">
        <v>17</v>
      </c>
      <c r="L43" s="20">
        <v>3</v>
      </c>
      <c r="M43" s="20">
        <f t="shared" si="10"/>
        <v>14</v>
      </c>
      <c r="N43"/>
      <c r="O43"/>
      <c r="P43"/>
      <c r="Q43"/>
      <c r="R43"/>
      <c r="S43"/>
      <c r="T43"/>
      <c r="U43"/>
      <c r="V43"/>
      <c r="W43"/>
      <c r="X43"/>
      <c r="Y43"/>
    </row>
    <row r="44" spans="2:13" ht="13.5">
      <c r="B44" s="10"/>
      <c r="C44" s="30" t="s">
        <v>21</v>
      </c>
      <c r="D44" s="14"/>
      <c r="E44" s="20">
        <v>181</v>
      </c>
      <c r="F44" s="20">
        <v>187</v>
      </c>
      <c r="G44" s="20">
        <f t="shared" si="6"/>
        <v>-6</v>
      </c>
      <c r="H44" s="20">
        <v>190</v>
      </c>
      <c r="I44" s="20">
        <v>194</v>
      </c>
      <c r="J44" s="20">
        <f t="shared" si="9"/>
        <v>-4</v>
      </c>
      <c r="K44" s="20">
        <v>245</v>
      </c>
      <c r="L44" s="20">
        <v>150</v>
      </c>
      <c r="M44" s="20">
        <f t="shared" si="10"/>
        <v>95</v>
      </c>
    </row>
    <row r="45" spans="1:13" ht="13.5" customHeight="1">
      <c r="A45" s="6"/>
      <c r="B45" s="10"/>
      <c r="C45" s="30" t="s">
        <v>22</v>
      </c>
      <c r="D45" s="14"/>
      <c r="E45" s="20">
        <v>81</v>
      </c>
      <c r="F45" s="20">
        <v>73</v>
      </c>
      <c r="G45" s="20">
        <f t="shared" si="6"/>
        <v>8</v>
      </c>
      <c r="H45" s="20">
        <v>90</v>
      </c>
      <c r="I45" s="20">
        <v>45</v>
      </c>
      <c r="J45" s="20">
        <f t="shared" si="9"/>
        <v>45</v>
      </c>
      <c r="K45" s="20">
        <v>111</v>
      </c>
      <c r="L45" s="20">
        <v>65</v>
      </c>
      <c r="M45" s="20">
        <f t="shared" si="10"/>
        <v>46</v>
      </c>
    </row>
    <row r="46" spans="1:25" s="6" customFormat="1" ht="13.5">
      <c r="A46"/>
      <c r="B46" s="11"/>
      <c r="C46" s="30" t="s">
        <v>23</v>
      </c>
      <c r="D46" s="14"/>
      <c r="E46" s="20">
        <v>299</v>
      </c>
      <c r="F46" s="20">
        <v>276</v>
      </c>
      <c r="G46" s="20">
        <f t="shared" si="6"/>
        <v>23</v>
      </c>
      <c r="H46" s="20">
        <v>340</v>
      </c>
      <c r="I46" s="20">
        <v>271</v>
      </c>
      <c r="J46" s="20">
        <f t="shared" si="9"/>
        <v>69</v>
      </c>
      <c r="K46" s="20">
        <v>337</v>
      </c>
      <c r="L46" s="20">
        <v>261</v>
      </c>
      <c r="M46" s="20">
        <f t="shared" si="10"/>
        <v>76</v>
      </c>
      <c r="N46"/>
      <c r="O46"/>
      <c r="P46"/>
      <c r="Q46"/>
      <c r="R46"/>
      <c r="S46"/>
      <c r="T46"/>
      <c r="U46"/>
      <c r="V46"/>
      <c r="W46"/>
      <c r="X46"/>
      <c r="Y46"/>
    </row>
    <row r="47" spans="2:13" ht="13.5" customHeight="1">
      <c r="B47" s="10"/>
      <c r="C47" s="30" t="s">
        <v>24</v>
      </c>
      <c r="D47" s="14"/>
      <c r="E47" s="20">
        <v>148</v>
      </c>
      <c r="F47" s="20">
        <v>112</v>
      </c>
      <c r="G47" s="20">
        <f t="shared" si="6"/>
        <v>36</v>
      </c>
      <c r="H47" s="20">
        <v>118</v>
      </c>
      <c r="I47" s="20">
        <v>108</v>
      </c>
      <c r="J47" s="20">
        <f t="shared" si="9"/>
        <v>10</v>
      </c>
      <c r="K47" s="20">
        <v>135</v>
      </c>
      <c r="L47" s="20">
        <v>95</v>
      </c>
      <c r="M47" s="20">
        <f t="shared" si="10"/>
        <v>40</v>
      </c>
    </row>
    <row r="48" spans="2:13" ht="13.5" customHeight="1">
      <c r="B48" s="11"/>
      <c r="C48" s="30" t="s">
        <v>25</v>
      </c>
      <c r="D48" s="14"/>
      <c r="E48" s="20">
        <v>82</v>
      </c>
      <c r="F48" s="20">
        <v>47</v>
      </c>
      <c r="G48" s="20">
        <f t="shared" si="6"/>
        <v>35</v>
      </c>
      <c r="H48" s="20">
        <v>66</v>
      </c>
      <c r="I48" s="20">
        <v>43</v>
      </c>
      <c r="J48" s="20">
        <f t="shared" si="9"/>
        <v>23</v>
      </c>
      <c r="K48" s="20">
        <v>80</v>
      </c>
      <c r="L48" s="20">
        <v>63</v>
      </c>
      <c r="M48" s="20">
        <f t="shared" si="10"/>
        <v>17</v>
      </c>
    </row>
    <row r="49" spans="1:13" ht="13.5">
      <c r="A49" s="6"/>
      <c r="B49" s="11"/>
      <c r="C49" s="30" t="s">
        <v>26</v>
      </c>
      <c r="D49" s="14"/>
      <c r="E49" s="20">
        <v>20</v>
      </c>
      <c r="F49" s="20">
        <v>30</v>
      </c>
      <c r="G49" s="20">
        <f t="shared" si="6"/>
        <v>-10</v>
      </c>
      <c r="H49" s="20">
        <v>40</v>
      </c>
      <c r="I49" s="20">
        <v>20</v>
      </c>
      <c r="J49" s="20">
        <f t="shared" si="9"/>
        <v>20</v>
      </c>
      <c r="K49" s="20">
        <v>31</v>
      </c>
      <c r="L49" s="20">
        <v>25</v>
      </c>
      <c r="M49" s="20">
        <f t="shared" si="10"/>
        <v>6</v>
      </c>
    </row>
    <row r="50" spans="1:25" s="6" customFormat="1" ht="13.5">
      <c r="A50"/>
      <c r="B50" s="11"/>
      <c r="C50" s="30" t="s">
        <v>39</v>
      </c>
      <c r="D50" s="14"/>
      <c r="E50" s="37">
        <v>177</v>
      </c>
      <c r="F50" s="37">
        <v>90</v>
      </c>
      <c r="G50" s="20">
        <f t="shared" si="6"/>
        <v>87</v>
      </c>
      <c r="H50" s="20">
        <v>147</v>
      </c>
      <c r="I50" s="20">
        <v>113</v>
      </c>
      <c r="J50" s="20">
        <f t="shared" si="9"/>
        <v>34</v>
      </c>
      <c r="K50" s="20">
        <v>159</v>
      </c>
      <c r="L50" s="20">
        <v>83</v>
      </c>
      <c r="M50" s="20">
        <f t="shared" si="10"/>
        <v>76</v>
      </c>
      <c r="N50"/>
      <c r="O50"/>
      <c r="P50"/>
      <c r="Q50"/>
      <c r="R50"/>
      <c r="S50"/>
      <c r="T50"/>
      <c r="U50"/>
      <c r="V50"/>
      <c r="W50"/>
      <c r="X50"/>
      <c r="Y50"/>
    </row>
    <row r="51" spans="2:13" ht="13.5">
      <c r="B51" s="10"/>
      <c r="C51" s="30" t="s">
        <v>27</v>
      </c>
      <c r="D51" s="14"/>
      <c r="E51" s="20">
        <v>115</v>
      </c>
      <c r="F51" s="20">
        <v>66</v>
      </c>
      <c r="G51" s="20">
        <f t="shared" si="6"/>
        <v>49</v>
      </c>
      <c r="H51" s="20">
        <v>109</v>
      </c>
      <c r="I51" s="20">
        <v>63</v>
      </c>
      <c r="J51" s="20">
        <f t="shared" si="9"/>
        <v>46</v>
      </c>
      <c r="K51" s="20">
        <v>93</v>
      </c>
      <c r="L51" s="20">
        <v>69</v>
      </c>
      <c r="M51" s="20">
        <f t="shared" si="10"/>
        <v>24</v>
      </c>
    </row>
    <row r="52" spans="2:13" ht="13.5" customHeight="1">
      <c r="B52" s="10"/>
      <c r="C52" s="38" t="s">
        <v>49</v>
      </c>
      <c r="D52" s="33"/>
      <c r="E52" s="20">
        <v>180</v>
      </c>
      <c r="F52" s="20">
        <v>120</v>
      </c>
      <c r="G52" s="20">
        <f t="shared" si="6"/>
        <v>60</v>
      </c>
      <c r="H52" s="20">
        <v>220</v>
      </c>
      <c r="I52" s="20">
        <v>148</v>
      </c>
      <c r="J52" s="20">
        <f t="shared" si="9"/>
        <v>72</v>
      </c>
      <c r="K52" s="20">
        <v>151</v>
      </c>
      <c r="L52" s="20">
        <v>122</v>
      </c>
      <c r="M52" s="20">
        <f t="shared" si="10"/>
        <v>29</v>
      </c>
    </row>
    <row r="53" spans="2:13" ht="13.5" customHeight="1">
      <c r="B53" s="11"/>
      <c r="C53" s="30" t="s">
        <v>28</v>
      </c>
      <c r="D53" s="14"/>
      <c r="E53" s="20">
        <v>44</v>
      </c>
      <c r="F53" s="20">
        <v>42</v>
      </c>
      <c r="G53" s="20">
        <f t="shared" si="6"/>
        <v>2</v>
      </c>
      <c r="H53" s="20">
        <v>71</v>
      </c>
      <c r="I53" s="20">
        <v>56</v>
      </c>
      <c r="J53" s="20">
        <f t="shared" si="9"/>
        <v>15</v>
      </c>
      <c r="K53" s="20">
        <v>89</v>
      </c>
      <c r="L53" s="20">
        <v>38</v>
      </c>
      <c r="M53" s="20">
        <f t="shared" si="10"/>
        <v>51</v>
      </c>
    </row>
    <row r="54" spans="2:13" ht="13.5">
      <c r="B54" s="11"/>
      <c r="C54" s="30" t="s">
        <v>29</v>
      </c>
      <c r="D54" s="14"/>
      <c r="E54" s="20">
        <v>69</v>
      </c>
      <c r="F54" s="20">
        <v>41</v>
      </c>
      <c r="G54" s="20">
        <f t="shared" si="6"/>
        <v>28</v>
      </c>
      <c r="H54" s="20">
        <v>62</v>
      </c>
      <c r="I54" s="20">
        <v>30</v>
      </c>
      <c r="J54" s="20">
        <f t="shared" si="9"/>
        <v>32</v>
      </c>
      <c r="K54" s="20">
        <v>60</v>
      </c>
      <c r="L54" s="20">
        <v>41</v>
      </c>
      <c r="M54" s="20">
        <f t="shared" si="10"/>
        <v>19</v>
      </c>
    </row>
    <row r="55" spans="2:13" ht="13.5" customHeight="1">
      <c r="B55" s="10"/>
      <c r="C55" s="38" t="s">
        <v>43</v>
      </c>
      <c r="D55" s="14"/>
      <c r="E55" s="20">
        <v>123</v>
      </c>
      <c r="F55" s="20">
        <v>83</v>
      </c>
      <c r="G55" s="20">
        <f t="shared" si="6"/>
        <v>40</v>
      </c>
      <c r="H55" s="20">
        <v>163</v>
      </c>
      <c r="I55" s="20">
        <v>66</v>
      </c>
      <c r="J55" s="20">
        <f t="shared" si="9"/>
        <v>97</v>
      </c>
      <c r="K55" s="20">
        <v>132</v>
      </c>
      <c r="L55" s="20">
        <v>100</v>
      </c>
      <c r="M55" s="20">
        <f t="shared" si="10"/>
        <v>32</v>
      </c>
    </row>
    <row r="56" spans="1:13" ht="13.5" customHeight="1">
      <c r="A56" s="7"/>
      <c r="B56" s="7"/>
      <c r="C56" s="7"/>
      <c r="D56" s="7"/>
      <c r="E56" s="52"/>
      <c r="F56" s="7"/>
      <c r="G56" s="7"/>
      <c r="H56" s="7"/>
      <c r="I56" s="7"/>
      <c r="J56" s="7"/>
      <c r="K56" s="7"/>
      <c r="L56" s="7"/>
      <c r="M56" s="7"/>
    </row>
    <row r="57" spans="2:26" ht="12" customHeight="1">
      <c r="B57" s="23" t="s">
        <v>48</v>
      </c>
      <c r="L57" s="5"/>
      <c r="M57" s="5"/>
      <c r="Z57" s="7"/>
    </row>
    <row r="58" spans="12:13" ht="13.5">
      <c r="L58" s="5"/>
      <c r="M58" s="5"/>
    </row>
    <row r="59" ht="13.5">
      <c r="F59"/>
    </row>
    <row r="60" ht="13.5">
      <c r="F60"/>
    </row>
    <row r="61" ht="30" customHeight="1">
      <c r="F61"/>
    </row>
    <row r="62" ht="30" customHeight="1"/>
  </sheetData>
  <mergeCells count="15">
    <mergeCell ref="A6:D7"/>
    <mergeCell ref="A32:C32"/>
    <mergeCell ref="P8:R8"/>
    <mergeCell ref="P9:R9"/>
    <mergeCell ref="P10:R10"/>
    <mergeCell ref="B13:C13"/>
    <mergeCell ref="B20:C20"/>
    <mergeCell ref="B26:C26"/>
    <mergeCell ref="A9:C9"/>
    <mergeCell ref="A11:C11"/>
    <mergeCell ref="S7:Y7"/>
    <mergeCell ref="P7:R7"/>
    <mergeCell ref="E6:G6"/>
    <mergeCell ref="H6:J6"/>
    <mergeCell ref="K6:M6"/>
  </mergeCells>
  <printOptions/>
  <pageMargins left="0.41" right="0.27" top="0.67" bottom="0.48" header="0.71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2009-03-17T07:21:14Z</cp:lastPrinted>
  <dcterms:created xsi:type="dcterms:W3CDTF">1999-01-11T04:55:42Z</dcterms:created>
  <dcterms:modified xsi:type="dcterms:W3CDTF">2009-03-17T07:32:26Z</dcterms:modified>
  <cp:category/>
  <cp:version/>
  <cp:contentType/>
  <cp:contentStatus/>
</cp:coreProperties>
</file>