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050" windowHeight="8835" activeTab="0"/>
  </bookViews>
  <sheets>
    <sheet name="19年版・市営バス・地下鉄" sheetId="1" r:id="rId1"/>
  </sheets>
  <definedNames>
    <definedName name="_xlnm.Print_Area" localSheetId="0">'19年版・市営バス・地下鉄'!$A$1:$P$58</definedName>
  </definedNames>
  <calcPr fullCalcOnLoad="1"/>
</workbook>
</file>

<file path=xl/sharedStrings.xml><?xml version="1.0" encoding="utf-8"?>
<sst xmlns="http://schemas.openxmlformats.org/spreadsheetml/2006/main" count="45" uniqueCount="27">
  <si>
    <t>１ 市営バス及び市営地下鉄</t>
  </si>
  <si>
    <t>本表は貸切バスを含む。</t>
  </si>
  <si>
    <t>「免許路線キロ」，「営業キロ」，「在籍車両数」，「停留所数」，「駅数」は，年度末・月末の数値である。</t>
  </si>
  <si>
    <t>走行キロ</t>
  </si>
  <si>
    <t>乗車人員</t>
  </si>
  <si>
    <t>車両数</t>
  </si>
  <si>
    <t>1日平均</t>
  </si>
  <si>
    <t>1日１車当り</t>
  </si>
  <si>
    <t>延使用車両数</t>
  </si>
  <si>
    <t>使用車両数</t>
  </si>
  <si>
    <t>km</t>
  </si>
  <si>
    <t>人</t>
  </si>
  <si>
    <t>両</t>
  </si>
  <si>
    <t>ヵ所</t>
  </si>
  <si>
    <t xml:space="preserve"> </t>
  </si>
  <si>
    <t>年度　・　月</t>
  </si>
  <si>
    <t>免 許 路 線 キ ロ
営業㌔ （地下鉄）
(年度・月末)</t>
  </si>
  <si>
    <t>停 留 所 数
駅　　　　数
(年度・月末)</t>
  </si>
  <si>
    <t>１車１キロ当り</t>
  </si>
  <si>
    <t>在 籍 車 両 数
(年度・月末)</t>
  </si>
  <si>
    <t xml:space="preserve">  市営地下鉄</t>
  </si>
  <si>
    <t xml:space="preserve">  市営バス</t>
  </si>
  <si>
    <t>平成9年度</t>
  </si>
  <si>
    <t>平成18年4月</t>
  </si>
  <si>
    <t>平成19年1月</t>
  </si>
  <si>
    <t>資料  交通局輸送課（バス）・営業課（地下鉄）</t>
  </si>
  <si>
    <t>119  交通機関の運輸状況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</si>
</sst>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.000;[Red]\-#,##0.000"/>
    <numFmt numFmtId="179" formatCode="#,##0.000_ ;[Red]\-#,##0.000\ "/>
    <numFmt numFmtId="180" formatCode="#,##0_ ;[Red]\-#,##0\ "/>
    <numFmt numFmtId="181" formatCode="#,##0.0_ ;[Red]\-#,##0.0\ "/>
    <numFmt numFmtId="182" formatCode="0.0000"/>
    <numFmt numFmtId="183" formatCode="0.000"/>
    <numFmt numFmtId="184" formatCode="0.0"/>
    <numFmt numFmtId="185" formatCode="0.0000000"/>
    <numFmt numFmtId="186" formatCode="0.000000"/>
    <numFmt numFmtId="187" formatCode="0.00000"/>
    <numFmt numFmtId="188" formatCode="0.00000000"/>
    <numFmt numFmtId="189" formatCode="#,##0.0;[Red]\-#,##0.0"/>
    <numFmt numFmtId="190" formatCode="#,##0.00_ ;[Red]\-#,##0.00\ "/>
    <numFmt numFmtId="191" formatCode="#,##0.00_);[Red]\(#,##0.00\)"/>
    <numFmt numFmtId="192" formatCode="0_ "/>
    <numFmt numFmtId="193" formatCode="0.0_ "/>
    <numFmt numFmtId="194" formatCode="#,##0.0_);[Red]\(#,##0.0\)"/>
    <numFmt numFmtId="195" formatCode="#,##0_);[Red]\(#,##0\)"/>
    <numFmt numFmtId="196" formatCode="#,##0;&quot;△ &quot;#,##0"/>
    <numFmt numFmtId="197" formatCode="0.0_);[Red]\(0.0\)"/>
  </numFmts>
  <fonts count="12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8" fontId="0" fillId="0" borderId="0" xfId="16" applyAlignment="1">
      <alignment/>
    </xf>
    <xf numFmtId="179" fontId="0" fillId="0" borderId="0" xfId="16" applyNumberFormat="1" applyAlignment="1">
      <alignment/>
    </xf>
    <xf numFmtId="180" fontId="0" fillId="0" borderId="0" xfId="16" applyNumberFormat="1" applyAlignment="1">
      <alignment/>
    </xf>
    <xf numFmtId="181" fontId="0" fillId="0" borderId="0" xfId="16" applyNumberFormat="1" applyAlignment="1">
      <alignment/>
    </xf>
    <xf numFmtId="38" fontId="0" fillId="0" borderId="0" xfId="16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Alignment="1">
      <alignment/>
    </xf>
    <xf numFmtId="181" fontId="0" fillId="0" borderId="0" xfId="16" applyNumberFormat="1" applyBorder="1" applyAlignment="1">
      <alignment/>
    </xf>
    <xf numFmtId="179" fontId="3" fillId="0" borderId="0" xfId="16" applyNumberFormat="1" applyFont="1" applyAlignment="1">
      <alignment/>
    </xf>
    <xf numFmtId="38" fontId="3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181" fontId="4" fillId="0" borderId="3" xfId="16" applyNumberFormat="1" applyFont="1" applyBorder="1" applyAlignment="1">
      <alignment horizontal="distributed" vertical="center"/>
    </xf>
    <xf numFmtId="181" fontId="4" fillId="0" borderId="4" xfId="16" applyNumberFormat="1" applyFont="1" applyBorder="1" applyAlignment="1">
      <alignment horizontal="distributed" vertical="center"/>
    </xf>
    <xf numFmtId="181" fontId="4" fillId="0" borderId="5" xfId="16" applyNumberFormat="1" applyFont="1" applyBorder="1" applyAlignment="1">
      <alignment horizontal="distributed" vertical="center"/>
    </xf>
    <xf numFmtId="179" fontId="4" fillId="0" borderId="6" xfId="16" applyNumberFormat="1" applyFont="1" applyBorder="1" applyAlignment="1">
      <alignment horizontal="right"/>
    </xf>
    <xf numFmtId="180" fontId="4" fillId="0" borderId="7" xfId="16" applyNumberFormat="1" applyFont="1" applyBorder="1" applyAlignment="1">
      <alignment horizontal="right"/>
    </xf>
    <xf numFmtId="38" fontId="4" fillId="0" borderId="7" xfId="16" applyFont="1" applyBorder="1" applyAlignment="1">
      <alignment horizontal="right"/>
    </xf>
    <xf numFmtId="181" fontId="4" fillId="0" borderId="7" xfId="16" applyNumberFormat="1" applyFont="1" applyBorder="1" applyAlignment="1">
      <alignment horizontal="right"/>
    </xf>
    <xf numFmtId="38" fontId="0" fillId="0" borderId="4" xfId="16" applyBorder="1" applyAlignment="1">
      <alignment/>
    </xf>
    <xf numFmtId="179" fontId="6" fillId="0" borderId="8" xfId="16" applyNumberFormat="1" applyFont="1" applyBorder="1" applyAlignment="1">
      <alignment/>
    </xf>
    <xf numFmtId="180" fontId="6" fillId="0" borderId="0" xfId="16" applyNumberFormat="1" applyFont="1" applyBorder="1" applyAlignment="1">
      <alignment/>
    </xf>
    <xf numFmtId="38" fontId="6" fillId="0" borderId="0" xfId="16" applyFont="1" applyBorder="1" applyAlignment="1">
      <alignment/>
    </xf>
    <xf numFmtId="181" fontId="6" fillId="0" borderId="0" xfId="16" applyNumberFormat="1" applyFont="1" applyBorder="1" applyAlignment="1">
      <alignment/>
    </xf>
    <xf numFmtId="191" fontId="6" fillId="0" borderId="8" xfId="16" applyNumberFormat="1" applyFont="1" applyBorder="1" applyAlignment="1">
      <alignment/>
    </xf>
    <xf numFmtId="180" fontId="7" fillId="0" borderId="0" xfId="16" applyNumberFormat="1" applyFont="1" applyBorder="1" applyAlignment="1">
      <alignment/>
    </xf>
    <xf numFmtId="38" fontId="7" fillId="0" borderId="0" xfId="16" applyFont="1" applyBorder="1" applyAlignment="1">
      <alignment/>
    </xf>
    <xf numFmtId="181" fontId="7" fillId="0" borderId="0" xfId="16" applyNumberFormat="1" applyFont="1" applyBorder="1" applyAlignment="1">
      <alignment/>
    </xf>
    <xf numFmtId="180" fontId="6" fillId="0" borderId="4" xfId="16" applyNumberFormat="1" applyFont="1" applyBorder="1" applyAlignment="1">
      <alignment/>
    </xf>
    <xf numFmtId="38" fontId="6" fillId="0" borderId="4" xfId="16" applyFont="1" applyBorder="1" applyAlignment="1">
      <alignment/>
    </xf>
    <xf numFmtId="181" fontId="6" fillId="0" borderId="4" xfId="16" applyNumberFormat="1" applyFont="1" applyBorder="1" applyAlignment="1">
      <alignment/>
    </xf>
    <xf numFmtId="179" fontId="6" fillId="0" borderId="4" xfId="16" applyNumberFormat="1" applyFont="1" applyBorder="1" applyAlignment="1">
      <alignment/>
    </xf>
    <xf numFmtId="38" fontId="4" fillId="0" borderId="3" xfId="16" applyFont="1" applyBorder="1" applyAlignment="1">
      <alignment horizontal="center" vertical="center" wrapText="1"/>
    </xf>
    <xf numFmtId="38" fontId="4" fillId="0" borderId="3" xfId="16" applyFont="1" applyBorder="1" applyAlignment="1">
      <alignment horizontal="center" vertical="center" shrinkToFit="1"/>
    </xf>
    <xf numFmtId="181" fontId="4" fillId="0" borderId="9" xfId="16" applyNumberFormat="1" applyFont="1" applyBorder="1" applyAlignment="1">
      <alignment horizontal="center" vertical="center" shrinkToFit="1"/>
    </xf>
    <xf numFmtId="179" fontId="7" fillId="0" borderId="8" xfId="16" applyNumberFormat="1" applyFont="1" applyBorder="1" applyAlignment="1">
      <alignment/>
    </xf>
    <xf numFmtId="196" fontId="7" fillId="0" borderId="0" xfId="16" applyNumberFormat="1" applyFont="1" applyBorder="1" applyAlignment="1">
      <alignment/>
    </xf>
    <xf numFmtId="38" fontId="8" fillId="0" borderId="0" xfId="16" applyFont="1" applyAlignment="1">
      <alignment/>
    </xf>
    <xf numFmtId="179" fontId="9" fillId="0" borderId="0" xfId="16" applyNumberFormat="1" applyFont="1" applyAlignment="1">
      <alignment/>
    </xf>
    <xf numFmtId="180" fontId="7" fillId="0" borderId="0" xfId="16" applyNumberFormat="1" applyFont="1" applyFill="1" applyBorder="1" applyAlignment="1">
      <alignment/>
    </xf>
    <xf numFmtId="196" fontId="7" fillId="0" borderId="0" xfId="16" applyNumberFormat="1" applyFont="1" applyFill="1" applyBorder="1" applyAlignment="1">
      <alignment/>
    </xf>
    <xf numFmtId="38" fontId="7" fillId="0" borderId="0" xfId="16" applyFont="1" applyFill="1" applyBorder="1" applyAlignment="1">
      <alignment/>
    </xf>
    <xf numFmtId="181" fontId="7" fillId="0" borderId="0" xfId="16" applyNumberFormat="1" applyFont="1" applyFill="1" applyBorder="1" applyAlignment="1">
      <alignment/>
    </xf>
    <xf numFmtId="38" fontId="6" fillId="0" borderId="0" xfId="16" applyFont="1" applyFill="1" applyBorder="1" applyAlignment="1">
      <alignment/>
    </xf>
    <xf numFmtId="180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91" fontId="10" fillId="0" borderId="8" xfId="16" applyNumberFormat="1" applyFont="1" applyFill="1" applyBorder="1" applyAlignment="1">
      <alignment/>
    </xf>
    <xf numFmtId="180" fontId="10" fillId="0" borderId="0" xfId="16" applyNumberFormat="1" applyFont="1" applyFill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0" fillId="0" borderId="0" xfId="16" applyNumberFormat="1" applyBorder="1" applyAlignment="1">
      <alignment/>
    </xf>
    <xf numFmtId="191" fontId="6" fillId="0" borderId="8" xfId="16" applyNumberFormat="1" applyFont="1" applyFill="1" applyBorder="1" applyAlignment="1">
      <alignment/>
    </xf>
    <xf numFmtId="195" fontId="6" fillId="0" borderId="0" xfId="16" applyNumberFormat="1" applyFont="1" applyFill="1" applyBorder="1" applyAlignment="1">
      <alignment/>
    </xf>
    <xf numFmtId="196" fontId="6" fillId="0" borderId="0" xfId="16" applyNumberFormat="1" applyFont="1" applyFill="1" applyBorder="1" applyAlignment="1">
      <alignment/>
    </xf>
    <xf numFmtId="191" fontId="7" fillId="0" borderId="8" xfId="16" applyNumberFormat="1" applyFont="1" applyFill="1" applyBorder="1" applyAlignment="1">
      <alignment/>
    </xf>
    <xf numFmtId="181" fontId="4" fillId="0" borderId="10" xfId="16" applyNumberFormat="1" applyFont="1" applyBorder="1" applyAlignment="1">
      <alignment horizontal="distributed" vertical="center"/>
    </xf>
    <xf numFmtId="38" fontId="11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8" fontId="4" fillId="0" borderId="11" xfId="16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8" fontId="4" fillId="0" borderId="12" xfId="16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4" fillId="0" borderId="0" xfId="16" applyFont="1" applyBorder="1" applyAlignment="1">
      <alignment horizontal="center"/>
    </xf>
    <xf numFmtId="38" fontId="4" fillId="0" borderId="1" xfId="16" applyFont="1" applyBorder="1" applyAlignment="1">
      <alignment horizontal="center"/>
    </xf>
    <xf numFmtId="38" fontId="5" fillId="0" borderId="0" xfId="16" applyFont="1" applyBorder="1" applyAlignment="1">
      <alignment horizontal="center"/>
    </xf>
    <xf numFmtId="38" fontId="5" fillId="0" borderId="1" xfId="16" applyFont="1" applyBorder="1" applyAlignment="1">
      <alignment horizontal="center"/>
    </xf>
    <xf numFmtId="181" fontId="4" fillId="0" borderId="13" xfId="16" applyNumberFormat="1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181" fontId="4" fillId="0" borderId="15" xfId="16" applyNumberFormat="1" applyFont="1" applyBorder="1" applyAlignment="1">
      <alignment horizontal="distributed" vertical="center" wrapText="1"/>
    </xf>
    <xf numFmtId="38" fontId="4" fillId="0" borderId="16" xfId="1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4" fillId="0" borderId="15" xfId="16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9"/>
  <sheetViews>
    <sheetView showGridLines="0" tabSelected="1" zoomScaleSheetLayoutView="100" workbookViewId="0" topLeftCell="A1">
      <selection activeCell="E13" sqref="E13"/>
    </sheetView>
  </sheetViews>
  <sheetFormatPr defaultColWidth="8.796875" defaultRowHeight="14.25"/>
  <cols>
    <col min="1" max="1" width="2.09765625" style="1" customWidth="1"/>
    <col min="2" max="2" width="1.59765625" style="1" customWidth="1"/>
    <col min="3" max="3" width="3.59765625" style="1" customWidth="1"/>
    <col min="4" max="4" width="7.59765625" style="1" customWidth="1"/>
    <col min="5" max="5" width="14.09765625" style="2" customWidth="1"/>
    <col min="6" max="6" width="14.09765625" style="3" customWidth="1"/>
    <col min="7" max="10" width="14.09765625" style="1" customWidth="1"/>
    <col min="11" max="12" width="16.3984375" style="4" customWidth="1"/>
    <col min="13" max="16" width="16.09765625" style="4" customWidth="1"/>
    <col min="17" max="16384" width="9" style="1" customWidth="1"/>
  </cols>
  <sheetData>
    <row r="1" spans="4:19" ht="16.5" customHeight="1">
      <c r="D1" s="39" t="s">
        <v>26</v>
      </c>
      <c r="Q1" s="5"/>
      <c r="R1" s="5"/>
      <c r="S1" s="5"/>
    </row>
    <row r="2" spans="17:19" ht="16.5" customHeight="1">
      <c r="Q2" s="5"/>
      <c r="R2" s="5"/>
      <c r="S2" s="5"/>
    </row>
    <row r="3" spans="4:19" ht="16.5" customHeight="1">
      <c r="D3" s="1" t="s">
        <v>0</v>
      </c>
      <c r="Q3" s="5"/>
      <c r="R3" s="5"/>
      <c r="S3" s="5"/>
    </row>
    <row r="4" spans="5:19" ht="16.5" customHeight="1">
      <c r="E4" s="40" t="s">
        <v>1</v>
      </c>
      <c r="Q4" s="5"/>
      <c r="R4" s="5"/>
      <c r="S4" s="5"/>
    </row>
    <row r="5" spans="5:19" ht="16.5" customHeight="1">
      <c r="E5" s="40" t="s">
        <v>2</v>
      </c>
      <c r="Q5" s="5"/>
      <c r="R5" s="5"/>
      <c r="S5" s="5"/>
    </row>
    <row r="6" spans="17:19" ht="13.5" customHeight="1" thickBot="1">
      <c r="Q6" s="5"/>
      <c r="R6" s="5"/>
      <c r="S6" s="5"/>
    </row>
    <row r="7" spans="2:19" ht="16.5" customHeight="1">
      <c r="B7" s="72" t="s">
        <v>15</v>
      </c>
      <c r="C7" s="73"/>
      <c r="D7" s="74"/>
      <c r="E7" s="60" t="s">
        <v>16</v>
      </c>
      <c r="F7" s="62" t="s">
        <v>3</v>
      </c>
      <c r="G7" s="62" t="s">
        <v>4</v>
      </c>
      <c r="H7" s="77" t="s">
        <v>5</v>
      </c>
      <c r="I7" s="78"/>
      <c r="J7" s="60" t="s">
        <v>17</v>
      </c>
      <c r="K7" s="68" t="s">
        <v>6</v>
      </c>
      <c r="L7" s="69"/>
      <c r="M7" s="70"/>
      <c r="N7" s="36" t="s">
        <v>18</v>
      </c>
      <c r="O7" s="71" t="s">
        <v>7</v>
      </c>
      <c r="P7" s="69"/>
      <c r="Q7" s="5"/>
      <c r="R7" s="5"/>
      <c r="S7" s="5"/>
    </row>
    <row r="8" spans="2:19" ht="30" customHeight="1">
      <c r="B8" s="75"/>
      <c r="C8" s="75"/>
      <c r="D8" s="76"/>
      <c r="E8" s="61"/>
      <c r="F8" s="63"/>
      <c r="G8" s="63"/>
      <c r="H8" s="34" t="s">
        <v>19</v>
      </c>
      <c r="I8" s="35" t="s">
        <v>8</v>
      </c>
      <c r="J8" s="61"/>
      <c r="K8" s="15" t="s">
        <v>3</v>
      </c>
      <c r="L8" s="14" t="s">
        <v>4</v>
      </c>
      <c r="M8" s="15" t="s">
        <v>9</v>
      </c>
      <c r="N8" s="16" t="s">
        <v>4</v>
      </c>
      <c r="O8" s="14" t="s">
        <v>3</v>
      </c>
      <c r="P8" s="56" t="s">
        <v>4</v>
      </c>
      <c r="Q8" s="5"/>
      <c r="R8" s="5"/>
      <c r="S8" s="5"/>
    </row>
    <row r="9" spans="4:19" ht="18" customHeight="1">
      <c r="D9" s="11"/>
      <c r="E9" s="17" t="s">
        <v>10</v>
      </c>
      <c r="F9" s="18" t="s">
        <v>10</v>
      </c>
      <c r="G9" s="19" t="s">
        <v>11</v>
      </c>
      <c r="H9" s="19" t="s">
        <v>12</v>
      </c>
      <c r="I9" s="19" t="s">
        <v>12</v>
      </c>
      <c r="J9" s="19" t="s">
        <v>13</v>
      </c>
      <c r="K9" s="20" t="s">
        <v>10</v>
      </c>
      <c r="L9" s="20" t="s">
        <v>11</v>
      </c>
      <c r="M9" s="20" t="s">
        <v>12</v>
      </c>
      <c r="N9" s="20" t="s">
        <v>11</v>
      </c>
      <c r="O9" s="20" t="s">
        <v>10</v>
      </c>
      <c r="P9" s="20" t="s">
        <v>11</v>
      </c>
      <c r="Q9" s="5"/>
      <c r="R9" s="5"/>
      <c r="S9" s="5"/>
    </row>
    <row r="10" spans="2:19" ht="11.25" customHeight="1">
      <c r="B10" s="57" t="s">
        <v>21</v>
      </c>
      <c r="C10" s="58"/>
      <c r="D10" s="59"/>
      <c r="E10" s="22"/>
      <c r="F10" s="23"/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5"/>
      <c r="R10" s="5"/>
      <c r="S10" s="5"/>
    </row>
    <row r="11" spans="2:19" ht="11.25" customHeight="1">
      <c r="B11" s="64" t="s">
        <v>22</v>
      </c>
      <c r="C11" s="64"/>
      <c r="D11" s="65"/>
      <c r="E11" s="26">
        <v>633.91</v>
      </c>
      <c r="F11" s="23">
        <v>22913418</v>
      </c>
      <c r="G11" s="24">
        <v>57548711</v>
      </c>
      <c r="H11" s="24">
        <v>653</v>
      </c>
      <c r="I11" s="24">
        <v>206571</v>
      </c>
      <c r="J11" s="24">
        <v>1197</v>
      </c>
      <c r="K11" s="25">
        <v>62777</v>
      </c>
      <c r="L11" s="23">
        <v>157668</v>
      </c>
      <c r="M11" s="23">
        <v>566</v>
      </c>
      <c r="N11" s="25">
        <v>2.5</v>
      </c>
      <c r="O11" s="25">
        <v>110.9</v>
      </c>
      <c r="P11" s="25">
        <v>278.6</v>
      </c>
      <c r="Q11" s="5"/>
      <c r="R11" s="5"/>
      <c r="S11" s="5"/>
    </row>
    <row r="12" spans="2:19" ht="11.25" customHeight="1">
      <c r="B12" s="64">
        <v>10</v>
      </c>
      <c r="C12" s="64"/>
      <c r="D12" s="65"/>
      <c r="E12" s="26">
        <v>639.81</v>
      </c>
      <c r="F12" s="23">
        <v>22533706</v>
      </c>
      <c r="G12" s="24">
        <v>54829553</v>
      </c>
      <c r="H12" s="24">
        <v>647</v>
      </c>
      <c r="I12" s="24">
        <v>203533</v>
      </c>
      <c r="J12" s="24">
        <v>1145</v>
      </c>
      <c r="K12" s="25">
        <v>61736</v>
      </c>
      <c r="L12" s="23">
        <v>150218</v>
      </c>
      <c r="M12" s="23">
        <v>558</v>
      </c>
      <c r="N12" s="25">
        <v>2.4</v>
      </c>
      <c r="O12" s="25">
        <v>110.7</v>
      </c>
      <c r="P12" s="25">
        <v>269.4</v>
      </c>
      <c r="Q12" s="5"/>
      <c r="R12" s="5"/>
      <c r="S12" s="5"/>
    </row>
    <row r="13" spans="2:19" ht="11.25" customHeight="1">
      <c r="B13" s="64">
        <v>11</v>
      </c>
      <c r="C13" s="64"/>
      <c r="D13" s="65"/>
      <c r="E13" s="26">
        <v>639.81</v>
      </c>
      <c r="F13" s="23">
        <v>22833211</v>
      </c>
      <c r="G13" s="24">
        <v>52810104</v>
      </c>
      <c r="H13" s="24">
        <v>651</v>
      </c>
      <c r="I13" s="24">
        <v>202635</v>
      </c>
      <c r="J13" s="24">
        <v>1145</v>
      </c>
      <c r="K13" s="25">
        <v>62386</v>
      </c>
      <c r="L13" s="23">
        <v>144290</v>
      </c>
      <c r="M13" s="23">
        <v>554</v>
      </c>
      <c r="N13" s="25">
        <v>2.3</v>
      </c>
      <c r="O13" s="25">
        <v>112.7</v>
      </c>
      <c r="P13" s="25">
        <v>260.5</v>
      </c>
      <c r="Q13" s="5"/>
      <c r="R13" s="5"/>
      <c r="S13" s="5"/>
    </row>
    <row r="14" spans="2:19" ht="11.25" customHeight="1">
      <c r="B14" s="64">
        <v>12</v>
      </c>
      <c r="C14" s="64"/>
      <c r="D14" s="65"/>
      <c r="E14" s="26">
        <v>640.99</v>
      </c>
      <c r="F14" s="23">
        <v>22412425</v>
      </c>
      <c r="G14" s="24">
        <v>50622729</v>
      </c>
      <c r="H14" s="24">
        <v>641</v>
      </c>
      <c r="I14" s="24">
        <v>198067</v>
      </c>
      <c r="J14" s="24">
        <v>1138</v>
      </c>
      <c r="K14" s="25">
        <v>61404</v>
      </c>
      <c r="L14" s="23">
        <v>138692</v>
      </c>
      <c r="M14" s="23">
        <v>543</v>
      </c>
      <c r="N14" s="25">
        <v>2.3</v>
      </c>
      <c r="O14" s="25">
        <v>113.1</v>
      </c>
      <c r="P14" s="25">
        <v>255.4</v>
      </c>
      <c r="Q14" s="5"/>
      <c r="R14" s="5"/>
      <c r="S14" s="5"/>
    </row>
    <row r="15" spans="2:19" ht="11.25" customHeight="1">
      <c r="B15" s="64">
        <v>13</v>
      </c>
      <c r="C15" s="64"/>
      <c r="D15" s="65"/>
      <c r="E15" s="26">
        <v>616.34</v>
      </c>
      <c r="F15" s="23">
        <v>22367164</v>
      </c>
      <c r="G15" s="24">
        <v>49035978</v>
      </c>
      <c r="H15" s="24">
        <v>627</v>
      </c>
      <c r="I15" s="24">
        <v>192447</v>
      </c>
      <c r="J15" s="24">
        <v>1148</v>
      </c>
      <c r="K15" s="25">
        <v>61280</v>
      </c>
      <c r="L15" s="23">
        <v>134345</v>
      </c>
      <c r="M15" s="23">
        <v>527</v>
      </c>
      <c r="N15" s="25">
        <v>2.2</v>
      </c>
      <c r="O15" s="25">
        <v>116.3</v>
      </c>
      <c r="P15" s="25">
        <v>254.9</v>
      </c>
      <c r="Q15" s="5"/>
      <c r="R15" s="5"/>
      <c r="S15" s="5"/>
    </row>
    <row r="16" spans="2:19" ht="19.5" customHeight="1">
      <c r="B16" s="64">
        <v>14</v>
      </c>
      <c r="C16" s="64"/>
      <c r="D16" s="65"/>
      <c r="E16" s="26">
        <v>586.59</v>
      </c>
      <c r="F16" s="23">
        <v>20706673</v>
      </c>
      <c r="G16" s="24">
        <v>45770206</v>
      </c>
      <c r="H16" s="24">
        <v>552</v>
      </c>
      <c r="I16" s="24">
        <v>178301</v>
      </c>
      <c r="J16" s="24">
        <v>1091</v>
      </c>
      <c r="K16" s="25">
        <v>56731</v>
      </c>
      <c r="L16" s="23">
        <v>125398</v>
      </c>
      <c r="M16" s="23">
        <v>488</v>
      </c>
      <c r="N16" s="25">
        <v>2.2</v>
      </c>
      <c r="O16" s="25">
        <v>116.1</v>
      </c>
      <c r="P16" s="25">
        <v>256.7</v>
      </c>
      <c r="Q16" s="5"/>
      <c r="R16" s="5"/>
      <c r="S16" s="5"/>
    </row>
    <row r="17" spans="2:19" ht="11.25" customHeight="1">
      <c r="B17" s="64">
        <v>15</v>
      </c>
      <c r="C17" s="64"/>
      <c r="D17" s="65"/>
      <c r="E17" s="26">
        <v>577.09</v>
      </c>
      <c r="F17" s="23">
        <v>19566974</v>
      </c>
      <c r="G17" s="24">
        <v>42749993</v>
      </c>
      <c r="H17" s="24">
        <v>524</v>
      </c>
      <c r="I17" s="24">
        <v>168722</v>
      </c>
      <c r="J17" s="24">
        <v>1066</v>
      </c>
      <c r="K17" s="25">
        <v>53461.67759562842</v>
      </c>
      <c r="L17" s="23">
        <v>116803.25956284153</v>
      </c>
      <c r="M17" s="23">
        <v>460.9890710382514</v>
      </c>
      <c r="N17" s="25">
        <v>2.184803485710156</v>
      </c>
      <c r="O17" s="25">
        <v>115.97168122710731</v>
      </c>
      <c r="P17" s="25">
        <v>253.37533338865114</v>
      </c>
      <c r="Q17" s="5"/>
      <c r="R17" s="5"/>
      <c r="S17" s="5"/>
    </row>
    <row r="18" spans="2:19" ht="11.25" customHeight="1">
      <c r="B18" s="64">
        <v>16</v>
      </c>
      <c r="C18" s="64"/>
      <c r="D18" s="65"/>
      <c r="E18" s="26">
        <v>584.85</v>
      </c>
      <c r="F18" s="23">
        <v>18701967</v>
      </c>
      <c r="G18" s="24">
        <v>40501591</v>
      </c>
      <c r="H18" s="24">
        <v>514</v>
      </c>
      <c r="I18" s="24">
        <v>160035</v>
      </c>
      <c r="J18" s="24">
        <v>1070</v>
      </c>
      <c r="K18" s="25">
        <v>51238.26575342466</v>
      </c>
      <c r="L18" s="23">
        <v>110963.26301369863</v>
      </c>
      <c r="M18" s="23">
        <v>438.45205479452056</v>
      </c>
      <c r="N18" s="25">
        <v>2.1656326845192275</v>
      </c>
      <c r="O18" s="25">
        <v>116.86173024650857</v>
      </c>
      <c r="P18" s="25">
        <v>253.07958259130814</v>
      </c>
      <c r="Q18" s="5"/>
      <c r="R18" s="5"/>
      <c r="S18" s="5"/>
    </row>
    <row r="19" spans="2:19" ht="11.25" customHeight="1">
      <c r="B19" s="64">
        <v>17</v>
      </c>
      <c r="C19" s="64"/>
      <c r="D19" s="65"/>
      <c r="E19" s="26">
        <v>584.85</v>
      </c>
      <c r="F19" s="23">
        <v>18644236</v>
      </c>
      <c r="G19" s="24">
        <v>40081307</v>
      </c>
      <c r="H19" s="24">
        <v>514</v>
      </c>
      <c r="I19" s="24">
        <v>157793</v>
      </c>
      <c r="J19" s="24">
        <v>1070</v>
      </c>
      <c r="K19" s="25">
        <v>51080</v>
      </c>
      <c r="L19" s="23">
        <v>109812</v>
      </c>
      <c r="M19" s="23">
        <v>432</v>
      </c>
      <c r="N19" s="25">
        <v>2.1</v>
      </c>
      <c r="O19" s="25">
        <v>118.15629337169582</v>
      </c>
      <c r="P19" s="25">
        <v>254.01194603055902</v>
      </c>
      <c r="Q19" s="5"/>
      <c r="R19" s="5"/>
      <c r="S19" s="5"/>
    </row>
    <row r="20" spans="2:19" s="7" customFormat="1" ht="19.5" customHeight="1">
      <c r="B20" s="66">
        <v>18</v>
      </c>
      <c r="C20" s="66"/>
      <c r="D20" s="67"/>
      <c r="E20" s="55">
        <v>566.52</v>
      </c>
      <c r="F20" s="41">
        <f>SUM(F21:F32)</f>
        <v>18629723</v>
      </c>
      <c r="G20" s="42">
        <f>SUM(G21:G32)</f>
        <v>39789763</v>
      </c>
      <c r="H20" s="43">
        <v>497</v>
      </c>
      <c r="I20" s="42">
        <f>SUM(I21:I32)</f>
        <v>157199</v>
      </c>
      <c r="J20" s="43">
        <v>1070</v>
      </c>
      <c r="K20" s="44">
        <v>51040.33698630137</v>
      </c>
      <c r="L20" s="41">
        <v>109013.04931506849</v>
      </c>
      <c r="M20" s="41">
        <v>430.68219178082194</v>
      </c>
      <c r="N20" s="44">
        <v>2.135821504162998</v>
      </c>
      <c r="O20" s="44">
        <v>118.51044217838536</v>
      </c>
      <c r="P20" s="44">
        <v>253.11715087246102</v>
      </c>
      <c r="Q20" s="6"/>
      <c r="R20" s="6"/>
      <c r="S20" s="6"/>
    </row>
    <row r="21" spans="2:19" ht="19.5" customHeight="1">
      <c r="B21" s="64" t="s">
        <v>23</v>
      </c>
      <c r="C21" s="64"/>
      <c r="D21" s="65"/>
      <c r="E21" s="52">
        <v>584.55</v>
      </c>
      <c r="F21" s="53">
        <v>1539419</v>
      </c>
      <c r="G21" s="54">
        <v>3495729</v>
      </c>
      <c r="H21" s="45">
        <v>517</v>
      </c>
      <c r="I21" s="45">
        <v>13052</v>
      </c>
      <c r="J21" s="45">
        <v>1070</v>
      </c>
      <c r="K21" s="47">
        <v>51313.96666666667</v>
      </c>
      <c r="L21" s="46">
        <v>116524.3</v>
      </c>
      <c r="M21" s="46">
        <v>435.06666666666666</v>
      </c>
      <c r="N21" s="47">
        <v>2.270810611016234</v>
      </c>
      <c r="O21" s="47">
        <v>117.94506589028501</v>
      </c>
      <c r="P21" s="47">
        <v>267.8309071406681</v>
      </c>
      <c r="Q21" s="5"/>
      <c r="R21" s="5"/>
      <c r="S21" s="5"/>
    </row>
    <row r="22" spans="4:19" ht="11.25" customHeight="1">
      <c r="D22" s="12">
        <v>5</v>
      </c>
      <c r="E22" s="52">
        <v>584.55</v>
      </c>
      <c r="F22" s="46">
        <v>1568880</v>
      </c>
      <c r="G22" s="45">
        <v>3380242</v>
      </c>
      <c r="H22" s="45">
        <v>517</v>
      </c>
      <c r="I22" s="45">
        <v>13407</v>
      </c>
      <c r="J22" s="45">
        <v>1070</v>
      </c>
      <c r="K22" s="47">
        <v>50609.032258064515</v>
      </c>
      <c r="L22" s="46">
        <v>109040.06451612903</v>
      </c>
      <c r="M22" s="46">
        <v>432.48387096774195</v>
      </c>
      <c r="N22" s="47">
        <v>2.154557391260007</v>
      </c>
      <c r="O22" s="47">
        <v>117.01946744238084</v>
      </c>
      <c r="P22" s="47">
        <v>252.12515849929142</v>
      </c>
      <c r="Q22" s="5"/>
      <c r="R22" s="5"/>
      <c r="S22" s="5"/>
    </row>
    <row r="23" spans="4:19" ht="11.25" customHeight="1">
      <c r="D23" s="12">
        <v>6</v>
      </c>
      <c r="E23" s="52">
        <v>584.55</v>
      </c>
      <c r="F23" s="46">
        <v>1585720</v>
      </c>
      <c r="G23" s="45">
        <v>3437094</v>
      </c>
      <c r="H23" s="45">
        <v>517</v>
      </c>
      <c r="I23" s="45">
        <v>13230</v>
      </c>
      <c r="J23" s="45">
        <v>1070</v>
      </c>
      <c r="K23" s="47">
        <v>52857.333333333336</v>
      </c>
      <c r="L23" s="46">
        <v>114569.8</v>
      </c>
      <c r="M23" s="46">
        <v>441</v>
      </c>
      <c r="N23" s="47">
        <v>2.1675289458416365</v>
      </c>
      <c r="O23" s="47">
        <v>119.85789871504157</v>
      </c>
      <c r="P23" s="47">
        <v>259.7954648526077</v>
      </c>
      <c r="Q23" s="5"/>
      <c r="R23" s="5"/>
      <c r="S23" s="5"/>
    </row>
    <row r="24" spans="4:19" ht="11.25" customHeight="1">
      <c r="D24" s="12">
        <v>7</v>
      </c>
      <c r="E24" s="52">
        <v>584.55</v>
      </c>
      <c r="F24" s="46">
        <v>1590610</v>
      </c>
      <c r="G24" s="45">
        <v>3387965</v>
      </c>
      <c r="H24" s="45">
        <v>517</v>
      </c>
      <c r="I24" s="45">
        <v>13395</v>
      </c>
      <c r="J24" s="45">
        <v>1070</v>
      </c>
      <c r="K24" s="47">
        <v>51310</v>
      </c>
      <c r="L24" s="46">
        <v>109289.19354838709</v>
      </c>
      <c r="M24" s="46">
        <v>432.0967741935484</v>
      </c>
      <c r="N24" s="47">
        <v>2.129978435945958</v>
      </c>
      <c r="O24" s="47">
        <v>118.7465472191116</v>
      </c>
      <c r="P24" s="47">
        <v>252.92758491974618</v>
      </c>
      <c r="Q24" s="5"/>
      <c r="R24" s="5"/>
      <c r="S24" s="5"/>
    </row>
    <row r="25" spans="4:19" ht="19.5" customHeight="1">
      <c r="D25" s="12">
        <v>8</v>
      </c>
      <c r="E25" s="52">
        <v>584.55</v>
      </c>
      <c r="F25" s="46">
        <v>1580790</v>
      </c>
      <c r="G25" s="45">
        <v>3328022</v>
      </c>
      <c r="H25" s="45">
        <v>517</v>
      </c>
      <c r="I25" s="45">
        <v>13275</v>
      </c>
      <c r="J25" s="45">
        <v>1070</v>
      </c>
      <c r="K25" s="47">
        <v>50993.22580645161</v>
      </c>
      <c r="L25" s="46">
        <v>107355.54838709677</v>
      </c>
      <c r="M25" s="46">
        <v>428.2258064516129</v>
      </c>
      <c r="N25" s="47">
        <v>2.1052903927782944</v>
      </c>
      <c r="O25" s="47">
        <v>119.08022598870056</v>
      </c>
      <c r="P25" s="47">
        <v>250.69845574387946</v>
      </c>
      <c r="Q25" s="5"/>
      <c r="R25" s="5"/>
      <c r="S25" s="5"/>
    </row>
    <row r="26" spans="4:19" ht="11.25" customHeight="1">
      <c r="D26" s="12">
        <v>9</v>
      </c>
      <c r="E26" s="52">
        <v>584.55</v>
      </c>
      <c r="F26" s="46">
        <v>1564914</v>
      </c>
      <c r="G26" s="45">
        <v>3442770</v>
      </c>
      <c r="H26" s="45">
        <v>517</v>
      </c>
      <c r="I26" s="45">
        <v>13051</v>
      </c>
      <c r="J26" s="45">
        <v>1070</v>
      </c>
      <c r="K26" s="47">
        <v>52163.8</v>
      </c>
      <c r="L26" s="46">
        <v>114759</v>
      </c>
      <c r="M26" s="46">
        <v>435.03333333333336</v>
      </c>
      <c r="N26" s="47">
        <v>2.199973928279765</v>
      </c>
      <c r="O26" s="47">
        <v>119.90759328787067</v>
      </c>
      <c r="P26" s="47">
        <v>263.79357903608917</v>
      </c>
      <c r="Q26" s="5"/>
      <c r="R26" s="5"/>
      <c r="S26" s="5"/>
    </row>
    <row r="27" spans="4:19" ht="11.25" customHeight="1">
      <c r="D27" s="12">
        <v>10</v>
      </c>
      <c r="E27" s="52">
        <v>584.55</v>
      </c>
      <c r="F27" s="46">
        <v>1597750</v>
      </c>
      <c r="G27" s="45">
        <v>3591341</v>
      </c>
      <c r="H27" s="45">
        <v>517</v>
      </c>
      <c r="I27" s="45">
        <v>13344</v>
      </c>
      <c r="J27" s="45">
        <v>1070</v>
      </c>
      <c r="K27" s="47">
        <v>51540.32258064516</v>
      </c>
      <c r="L27" s="46">
        <v>115849.70967741935</v>
      </c>
      <c r="M27" s="46">
        <v>430.4516129032258</v>
      </c>
      <c r="N27" s="47">
        <v>2.247749022062275</v>
      </c>
      <c r="O27" s="47">
        <v>119.73546163069544</v>
      </c>
      <c r="P27" s="47">
        <v>269.13526678657075</v>
      </c>
      <c r="Q27" s="5"/>
      <c r="R27" s="5"/>
      <c r="S27" s="5"/>
    </row>
    <row r="28" spans="4:19" ht="11.25" customHeight="1">
      <c r="D28" s="12">
        <v>11</v>
      </c>
      <c r="E28" s="52">
        <v>584.55</v>
      </c>
      <c r="F28" s="46">
        <v>1547430</v>
      </c>
      <c r="G28" s="45">
        <v>3308483</v>
      </c>
      <c r="H28" s="45">
        <v>517</v>
      </c>
      <c r="I28" s="45">
        <v>12943</v>
      </c>
      <c r="J28" s="45">
        <v>1070</v>
      </c>
      <c r="K28" s="47">
        <v>51581</v>
      </c>
      <c r="L28" s="46">
        <v>110282.76666666666</v>
      </c>
      <c r="M28" s="46">
        <v>431.43333333333334</v>
      </c>
      <c r="N28" s="47">
        <v>2.138050186438159</v>
      </c>
      <c r="O28" s="47">
        <v>119.55728965463958</v>
      </c>
      <c r="P28" s="47">
        <v>255.6194854361431</v>
      </c>
      <c r="Q28" s="5"/>
      <c r="R28" s="5"/>
      <c r="S28" s="5"/>
    </row>
    <row r="29" spans="4:19" ht="19.5" customHeight="1">
      <c r="D29" s="12">
        <v>12</v>
      </c>
      <c r="E29" s="52">
        <v>584.55</v>
      </c>
      <c r="F29" s="46">
        <v>1572471</v>
      </c>
      <c r="G29" s="45">
        <v>3282095</v>
      </c>
      <c r="H29" s="45">
        <v>517</v>
      </c>
      <c r="I29" s="45">
        <v>13316</v>
      </c>
      <c r="J29" s="45">
        <v>1070</v>
      </c>
      <c r="K29" s="47">
        <v>50724.87096774193</v>
      </c>
      <c r="L29" s="46">
        <v>105874.03225806452</v>
      </c>
      <c r="M29" s="46">
        <v>429.5483870967742</v>
      </c>
      <c r="N29" s="47">
        <v>2.0872213223646097</v>
      </c>
      <c r="O29" s="47">
        <v>118.08884049264043</v>
      </c>
      <c r="P29" s="47">
        <v>246.47754580955242</v>
      </c>
      <c r="Q29" s="5"/>
      <c r="R29" s="5"/>
      <c r="S29" s="5"/>
    </row>
    <row r="30" spans="2:19" ht="11.25" customHeight="1">
      <c r="B30" s="64" t="s">
        <v>24</v>
      </c>
      <c r="C30" s="64"/>
      <c r="D30" s="65"/>
      <c r="E30" s="52">
        <v>584.55</v>
      </c>
      <c r="F30" s="46">
        <v>1498826</v>
      </c>
      <c r="G30" s="45">
        <v>2999750</v>
      </c>
      <c r="H30" s="45">
        <v>517</v>
      </c>
      <c r="I30" s="45">
        <v>12942</v>
      </c>
      <c r="J30" s="45">
        <v>1070</v>
      </c>
      <c r="K30" s="47">
        <v>48349.22580645161</v>
      </c>
      <c r="L30" s="46">
        <v>96766.12903225806</v>
      </c>
      <c r="M30" s="46">
        <v>417.48387096774195</v>
      </c>
      <c r="N30" s="47">
        <v>2.0013997622138926</v>
      </c>
      <c r="O30" s="47">
        <v>115.81100293617679</v>
      </c>
      <c r="P30" s="47">
        <v>231.78411373821666</v>
      </c>
      <c r="Q30" s="5"/>
      <c r="R30" s="5"/>
      <c r="S30" s="5"/>
    </row>
    <row r="31" spans="4:19" ht="11.25" customHeight="1">
      <c r="D31" s="12">
        <v>2</v>
      </c>
      <c r="E31" s="52">
        <v>584.55</v>
      </c>
      <c r="F31" s="46">
        <v>1429419</v>
      </c>
      <c r="G31" s="45">
        <v>2926670</v>
      </c>
      <c r="H31" s="45">
        <v>517</v>
      </c>
      <c r="I31" s="45">
        <v>12096</v>
      </c>
      <c r="J31" s="45">
        <v>1070</v>
      </c>
      <c r="K31" s="47">
        <v>51050.67857142857</v>
      </c>
      <c r="L31" s="46">
        <v>104523.92857142857</v>
      </c>
      <c r="M31" s="46">
        <v>432</v>
      </c>
      <c r="N31" s="47">
        <v>2.0474542453962066</v>
      </c>
      <c r="O31" s="47">
        <v>118.17286706349206</v>
      </c>
      <c r="P31" s="47">
        <v>241.95353835978835</v>
      </c>
      <c r="Q31" s="5"/>
      <c r="R31" s="5"/>
      <c r="S31" s="5"/>
    </row>
    <row r="32" spans="4:19" ht="11.25" customHeight="1">
      <c r="D32" s="12">
        <v>3</v>
      </c>
      <c r="E32" s="52">
        <v>566.52</v>
      </c>
      <c r="F32" s="46">
        <v>1553494</v>
      </c>
      <c r="G32" s="45">
        <v>3209602</v>
      </c>
      <c r="H32" s="45">
        <v>497</v>
      </c>
      <c r="I32" s="45">
        <v>13148</v>
      </c>
      <c r="J32" s="45">
        <v>1070</v>
      </c>
      <c r="K32" s="47">
        <v>50112.709677419356</v>
      </c>
      <c r="L32" s="46">
        <v>103535.54838709677</v>
      </c>
      <c r="M32" s="46">
        <v>424.1290322580645</v>
      </c>
      <c r="N32" s="47">
        <v>2.0660536828594123</v>
      </c>
      <c r="O32" s="47">
        <v>118.15439610587161</v>
      </c>
      <c r="P32" s="47">
        <v>244.11332522056586</v>
      </c>
      <c r="Q32" s="5"/>
      <c r="R32" s="5"/>
      <c r="S32" s="5"/>
    </row>
    <row r="33" spans="4:19" ht="11.25" customHeight="1">
      <c r="D33" s="12"/>
      <c r="E33" s="48"/>
      <c r="F33" s="49"/>
      <c r="G33" s="49"/>
      <c r="H33" s="49"/>
      <c r="I33" s="49"/>
      <c r="J33" s="49"/>
      <c r="K33" s="46"/>
      <c r="L33" s="46"/>
      <c r="M33" s="46"/>
      <c r="N33" s="46"/>
      <c r="O33" s="46"/>
      <c r="P33" s="46"/>
      <c r="Q33" s="5"/>
      <c r="R33" s="5"/>
      <c r="S33" s="5"/>
    </row>
    <row r="34" spans="2:19" ht="19.5" customHeight="1">
      <c r="B34" s="57" t="s">
        <v>20</v>
      </c>
      <c r="C34" s="58"/>
      <c r="D34" s="59"/>
      <c r="E34" s="22" t="s">
        <v>14</v>
      </c>
      <c r="F34" s="23" t="s">
        <v>14</v>
      </c>
      <c r="G34" s="24" t="s">
        <v>14</v>
      </c>
      <c r="H34" s="24"/>
      <c r="I34" s="24"/>
      <c r="J34" s="24"/>
      <c r="K34" s="25"/>
      <c r="L34" s="25"/>
      <c r="M34" s="25"/>
      <c r="N34" s="25"/>
      <c r="O34" s="25"/>
      <c r="P34" s="25"/>
      <c r="Q34" s="5"/>
      <c r="R34" s="5"/>
      <c r="S34" s="5"/>
    </row>
    <row r="35" spans="2:19" ht="11.25" customHeight="1">
      <c r="B35" s="64" t="s">
        <v>22</v>
      </c>
      <c r="C35" s="64"/>
      <c r="D35" s="65"/>
      <c r="E35" s="22">
        <v>14.8</v>
      </c>
      <c r="F35" s="23">
        <v>6859267</v>
      </c>
      <c r="G35" s="24">
        <v>60800441</v>
      </c>
      <c r="H35" s="24">
        <v>84</v>
      </c>
      <c r="I35" s="24">
        <v>23092</v>
      </c>
      <c r="J35" s="24">
        <v>17</v>
      </c>
      <c r="K35" s="25">
        <v>18792.5</v>
      </c>
      <c r="L35" s="23">
        <v>166576.6</v>
      </c>
      <c r="M35" s="23">
        <v>63.3</v>
      </c>
      <c r="N35" s="25">
        <v>8.9</v>
      </c>
      <c r="O35" s="25">
        <v>297</v>
      </c>
      <c r="P35" s="25">
        <v>2633</v>
      </c>
      <c r="Q35" s="5"/>
      <c r="R35" s="5"/>
      <c r="S35" s="5"/>
    </row>
    <row r="36" spans="2:19" ht="11.25" customHeight="1">
      <c r="B36" s="64">
        <v>10</v>
      </c>
      <c r="C36" s="64"/>
      <c r="D36" s="65"/>
      <c r="E36" s="22">
        <v>14.8</v>
      </c>
      <c r="F36" s="23">
        <v>6854472</v>
      </c>
      <c r="G36" s="24">
        <v>59634039</v>
      </c>
      <c r="H36" s="24">
        <v>84</v>
      </c>
      <c r="I36" s="24">
        <v>23192</v>
      </c>
      <c r="J36" s="24">
        <v>17</v>
      </c>
      <c r="K36" s="25">
        <v>18779.4</v>
      </c>
      <c r="L36" s="23">
        <v>163380.9</v>
      </c>
      <c r="M36" s="23">
        <v>63.5</v>
      </c>
      <c r="N36" s="25">
        <v>8.7</v>
      </c>
      <c r="O36" s="25">
        <v>295.6</v>
      </c>
      <c r="P36" s="25">
        <v>2571.3</v>
      </c>
      <c r="Q36" s="5"/>
      <c r="R36" s="5"/>
      <c r="S36" s="5"/>
    </row>
    <row r="37" spans="2:19" ht="11.25" customHeight="1">
      <c r="B37" s="64">
        <v>11</v>
      </c>
      <c r="C37" s="64"/>
      <c r="D37" s="65"/>
      <c r="E37" s="22">
        <v>14.8</v>
      </c>
      <c r="F37" s="23">
        <v>6944160</v>
      </c>
      <c r="G37" s="24">
        <v>59757227</v>
      </c>
      <c r="H37" s="24">
        <v>84</v>
      </c>
      <c r="I37" s="24">
        <v>23372</v>
      </c>
      <c r="J37" s="24">
        <v>17</v>
      </c>
      <c r="K37" s="25">
        <v>18973.1</v>
      </c>
      <c r="L37" s="23">
        <v>163271.1</v>
      </c>
      <c r="M37" s="23">
        <v>63.9</v>
      </c>
      <c r="N37" s="25">
        <v>8.6</v>
      </c>
      <c r="O37" s="25">
        <v>297.1</v>
      </c>
      <c r="P37" s="25">
        <v>2556.8</v>
      </c>
      <c r="Q37" s="5"/>
      <c r="R37" s="5"/>
      <c r="S37" s="5"/>
    </row>
    <row r="38" spans="2:19" ht="11.25" customHeight="1">
      <c r="B38" s="64">
        <v>12</v>
      </c>
      <c r="C38" s="64"/>
      <c r="D38" s="65"/>
      <c r="E38" s="22">
        <v>14.8</v>
      </c>
      <c r="F38" s="23">
        <v>6925452</v>
      </c>
      <c r="G38" s="24">
        <v>60488289</v>
      </c>
      <c r="H38" s="24">
        <v>84</v>
      </c>
      <c r="I38" s="24">
        <v>23316</v>
      </c>
      <c r="J38" s="24">
        <v>17</v>
      </c>
      <c r="K38" s="25">
        <v>18973.8</v>
      </c>
      <c r="L38" s="23">
        <v>165721.3</v>
      </c>
      <c r="M38" s="23">
        <v>63.9</v>
      </c>
      <c r="N38" s="25">
        <v>8.7</v>
      </c>
      <c r="O38" s="25">
        <v>297</v>
      </c>
      <c r="P38" s="25">
        <v>2594.3</v>
      </c>
      <c r="Q38" s="5"/>
      <c r="R38" s="5"/>
      <c r="S38" s="5"/>
    </row>
    <row r="39" spans="2:19" ht="11.25" customHeight="1">
      <c r="B39" s="64">
        <v>13</v>
      </c>
      <c r="C39" s="64"/>
      <c r="D39" s="65"/>
      <c r="E39" s="22">
        <v>14.8</v>
      </c>
      <c r="F39" s="23">
        <v>6911720.399999999</v>
      </c>
      <c r="G39" s="24">
        <v>60204018</v>
      </c>
      <c r="H39" s="24">
        <v>84</v>
      </c>
      <c r="I39" s="24">
        <v>23256</v>
      </c>
      <c r="J39" s="24">
        <v>17</v>
      </c>
      <c r="K39" s="25">
        <v>18937.614777265742</v>
      </c>
      <c r="L39" s="23">
        <v>164936.8987839222</v>
      </c>
      <c r="M39" s="23">
        <v>63.725</v>
      </c>
      <c r="N39" s="25">
        <v>8.708333333333332</v>
      </c>
      <c r="O39" s="25">
        <v>297.21666666666664</v>
      </c>
      <c r="P39" s="25">
        <v>2588.0333333333333</v>
      </c>
      <c r="Q39" s="5"/>
      <c r="R39" s="5"/>
      <c r="S39" s="5"/>
    </row>
    <row r="40" spans="2:19" ht="19.5" customHeight="1">
      <c r="B40" s="64">
        <v>14</v>
      </c>
      <c r="C40" s="64"/>
      <c r="D40" s="65"/>
      <c r="E40" s="22">
        <v>14.8</v>
      </c>
      <c r="F40" s="23">
        <v>6910536</v>
      </c>
      <c r="G40" s="24">
        <v>58776255</v>
      </c>
      <c r="H40" s="24">
        <v>84</v>
      </c>
      <c r="I40" s="24">
        <v>23256</v>
      </c>
      <c r="J40" s="24">
        <v>17</v>
      </c>
      <c r="K40" s="25">
        <v>18933</v>
      </c>
      <c r="L40" s="25">
        <v>161030.8</v>
      </c>
      <c r="M40" s="25">
        <v>63.7</v>
      </c>
      <c r="N40" s="25">
        <v>8.5</v>
      </c>
      <c r="O40" s="25">
        <v>297.2</v>
      </c>
      <c r="P40" s="25">
        <v>2527.4</v>
      </c>
      <c r="Q40" s="5"/>
      <c r="R40" s="5"/>
      <c r="S40" s="5"/>
    </row>
    <row r="41" spans="2:16" ht="11.25" customHeight="1">
      <c r="B41" s="64">
        <v>15</v>
      </c>
      <c r="C41" s="64"/>
      <c r="D41" s="65"/>
      <c r="E41" s="22">
        <v>14.8</v>
      </c>
      <c r="F41" s="23">
        <v>6933384</v>
      </c>
      <c r="G41" s="24">
        <v>58248341</v>
      </c>
      <c r="H41" s="24">
        <v>84</v>
      </c>
      <c r="I41" s="24">
        <v>23352</v>
      </c>
      <c r="J41" s="24">
        <v>17</v>
      </c>
      <c r="K41" s="25">
        <v>18943.7</v>
      </c>
      <c r="L41" s="25">
        <v>159148</v>
      </c>
      <c r="M41" s="25">
        <v>63.8</v>
      </c>
      <c r="N41" s="25">
        <v>8.4</v>
      </c>
      <c r="O41" s="25">
        <v>296.9</v>
      </c>
      <c r="P41" s="25">
        <v>2494.5</v>
      </c>
    </row>
    <row r="42" spans="2:16" ht="11.25" customHeight="1">
      <c r="B42" s="64">
        <v>16</v>
      </c>
      <c r="C42" s="64"/>
      <c r="D42" s="65"/>
      <c r="E42" s="22">
        <v>14.8</v>
      </c>
      <c r="F42" s="23">
        <v>6919060</v>
      </c>
      <c r="G42" s="24">
        <v>58439758</v>
      </c>
      <c r="H42" s="24">
        <v>84</v>
      </c>
      <c r="I42" s="24">
        <v>23268</v>
      </c>
      <c r="J42" s="24">
        <v>17</v>
      </c>
      <c r="K42" s="25">
        <v>18956.3</v>
      </c>
      <c r="L42" s="25">
        <v>160109</v>
      </c>
      <c r="M42" s="25">
        <v>63.7</v>
      </c>
      <c r="N42" s="25">
        <v>8.4</v>
      </c>
      <c r="O42" s="25">
        <v>297.6</v>
      </c>
      <c r="P42" s="25">
        <v>2513.5</v>
      </c>
    </row>
    <row r="43" spans="2:16" ht="12" customHeight="1">
      <c r="B43" s="64">
        <v>17</v>
      </c>
      <c r="C43" s="64"/>
      <c r="D43" s="65"/>
      <c r="E43" s="22">
        <v>14.8</v>
      </c>
      <c r="F43" s="23">
        <v>6917648</v>
      </c>
      <c r="G43" s="24">
        <v>58943898</v>
      </c>
      <c r="H43" s="24">
        <v>84</v>
      </c>
      <c r="I43" s="24">
        <v>23292</v>
      </c>
      <c r="J43" s="24">
        <v>17</v>
      </c>
      <c r="K43" s="25">
        <v>18952.5</v>
      </c>
      <c r="L43" s="25">
        <v>161490.1</v>
      </c>
      <c r="M43" s="25">
        <v>63.8</v>
      </c>
      <c r="N43" s="25">
        <v>8.5</v>
      </c>
      <c r="O43" s="25">
        <v>297</v>
      </c>
      <c r="P43" s="25">
        <v>2530.6</v>
      </c>
    </row>
    <row r="44" spans="2:18" s="7" customFormat="1" ht="19.5" customHeight="1">
      <c r="B44" s="66">
        <v>18</v>
      </c>
      <c r="C44" s="66"/>
      <c r="D44" s="67"/>
      <c r="E44" s="37">
        <v>14.8</v>
      </c>
      <c r="F44" s="27">
        <v>6908329.600000001</v>
      </c>
      <c r="G44" s="38">
        <v>58609217</v>
      </c>
      <c r="H44" s="28">
        <v>84</v>
      </c>
      <c r="I44" s="38">
        <v>23184</v>
      </c>
      <c r="J44" s="28">
        <v>17</v>
      </c>
      <c r="K44" s="29">
        <f>F44/365</f>
        <v>18926.930410958907</v>
      </c>
      <c r="L44" s="29">
        <f>G44/365</f>
        <v>160573.19726027397</v>
      </c>
      <c r="M44" s="29">
        <f>I44/365</f>
        <v>63.51780821917808</v>
      </c>
      <c r="N44" s="29">
        <f>G44/F44</f>
        <v>8.48384781756794</v>
      </c>
      <c r="O44" s="29">
        <f>F44/I44</f>
        <v>297.9783298826777</v>
      </c>
      <c r="P44" s="29">
        <f>G44/I44</f>
        <v>2528.002803657695</v>
      </c>
      <c r="R44" s="51"/>
    </row>
    <row r="45" spans="2:16" ht="19.5" customHeight="1">
      <c r="B45" s="64" t="s">
        <v>23</v>
      </c>
      <c r="C45" s="64"/>
      <c r="D45" s="65"/>
      <c r="E45" s="22">
        <v>14.8</v>
      </c>
      <c r="F45" s="23">
        <v>569977.6</v>
      </c>
      <c r="G45" s="24">
        <v>5126212</v>
      </c>
      <c r="H45" s="24">
        <v>84</v>
      </c>
      <c r="I45" s="50">
        <v>1920</v>
      </c>
      <c r="J45" s="24">
        <v>17</v>
      </c>
      <c r="K45" s="25">
        <f>F45/30</f>
        <v>18999.253333333334</v>
      </c>
      <c r="L45" s="25">
        <f>G45/30</f>
        <v>170873.73333333334</v>
      </c>
      <c r="M45" s="25">
        <f>I45/30</f>
        <v>64</v>
      </c>
      <c r="N45" s="25">
        <f aca="true" t="shared" si="0" ref="N45:N56">G45/F45</f>
        <v>8.993707822903918</v>
      </c>
      <c r="O45" s="25">
        <f aca="true" t="shared" si="1" ref="O45:O56">F45/I45</f>
        <v>296.86333333333334</v>
      </c>
      <c r="P45" s="25">
        <f aca="true" t="shared" si="2" ref="P45:P56">G45/I45</f>
        <v>2669.9020833333334</v>
      </c>
    </row>
    <row r="46" spans="4:16" ht="11.25" customHeight="1">
      <c r="D46" s="12">
        <v>5</v>
      </c>
      <c r="E46" s="22">
        <v>14.8</v>
      </c>
      <c r="F46" s="23">
        <v>586790.4</v>
      </c>
      <c r="G46" s="24">
        <v>5132053</v>
      </c>
      <c r="H46" s="24">
        <v>84</v>
      </c>
      <c r="I46" s="50">
        <v>1968</v>
      </c>
      <c r="J46" s="24">
        <v>17</v>
      </c>
      <c r="K46" s="25">
        <f>F46/31</f>
        <v>18928.72258064516</v>
      </c>
      <c r="L46" s="25">
        <f aca="true" t="shared" si="3" ref="L46:L56">G46/31</f>
        <v>165550.09677419355</v>
      </c>
      <c r="M46" s="25">
        <f aca="true" t="shared" si="4" ref="M46:M56">I46/31</f>
        <v>63.483870967741936</v>
      </c>
      <c r="N46" s="25">
        <f t="shared" si="0"/>
        <v>8.745973008420043</v>
      </c>
      <c r="O46" s="25">
        <f t="shared" si="1"/>
        <v>298.1658536585366</v>
      </c>
      <c r="P46" s="25">
        <f t="shared" si="2"/>
        <v>2607.7505081300815</v>
      </c>
    </row>
    <row r="47" spans="4:16" ht="11.25" customHeight="1">
      <c r="D47" s="12">
        <v>6</v>
      </c>
      <c r="E47" s="22">
        <v>14.8</v>
      </c>
      <c r="F47" s="23">
        <v>571753.6</v>
      </c>
      <c r="G47" s="24">
        <v>5033792</v>
      </c>
      <c r="H47" s="24">
        <v>84</v>
      </c>
      <c r="I47" s="50">
        <v>1968</v>
      </c>
      <c r="J47" s="24">
        <v>17</v>
      </c>
      <c r="K47" s="25">
        <f>F47/30</f>
        <v>19058.45333333333</v>
      </c>
      <c r="L47" s="25">
        <f>G47/30</f>
        <v>167793.06666666668</v>
      </c>
      <c r="M47" s="25">
        <f>I47/30</f>
        <v>65.6</v>
      </c>
      <c r="N47" s="25">
        <f t="shared" si="0"/>
        <v>8.804128211873087</v>
      </c>
      <c r="O47" s="25">
        <f t="shared" si="1"/>
        <v>290.5252032520325</v>
      </c>
      <c r="P47" s="25">
        <f t="shared" si="2"/>
        <v>2557.8211382113823</v>
      </c>
    </row>
    <row r="48" spans="4:16" ht="11.25" customHeight="1">
      <c r="D48" s="12">
        <v>7</v>
      </c>
      <c r="E48" s="22">
        <v>14.8</v>
      </c>
      <c r="F48" s="23">
        <v>587145.6</v>
      </c>
      <c r="G48" s="24">
        <v>4952057</v>
      </c>
      <c r="H48" s="24">
        <v>84</v>
      </c>
      <c r="I48" s="50">
        <v>1968</v>
      </c>
      <c r="J48" s="24">
        <v>17</v>
      </c>
      <c r="K48" s="25">
        <f>F48/31</f>
        <v>18940.18064516129</v>
      </c>
      <c r="L48" s="25">
        <f t="shared" si="3"/>
        <v>159743.7741935484</v>
      </c>
      <c r="M48" s="25">
        <f t="shared" si="4"/>
        <v>63.483870967741936</v>
      </c>
      <c r="N48" s="25">
        <f t="shared" si="0"/>
        <v>8.434120940359598</v>
      </c>
      <c r="O48" s="25">
        <f t="shared" si="1"/>
        <v>298.3463414634146</v>
      </c>
      <c r="P48" s="25">
        <f t="shared" si="2"/>
        <v>2516.28912601626</v>
      </c>
    </row>
    <row r="49" spans="4:16" ht="19.5" customHeight="1">
      <c r="D49" s="12">
        <v>8</v>
      </c>
      <c r="E49" s="22">
        <v>14.8</v>
      </c>
      <c r="F49" s="23">
        <v>593302.4</v>
      </c>
      <c r="G49" s="24">
        <v>5012905</v>
      </c>
      <c r="H49" s="24">
        <v>84</v>
      </c>
      <c r="I49" s="50">
        <v>1872</v>
      </c>
      <c r="J49" s="24">
        <v>17</v>
      </c>
      <c r="K49" s="25">
        <f>F49/31</f>
        <v>19138.787096774195</v>
      </c>
      <c r="L49" s="25">
        <f t="shared" si="3"/>
        <v>161706.61290322582</v>
      </c>
      <c r="M49" s="25">
        <f t="shared" si="4"/>
        <v>60.38709677419355</v>
      </c>
      <c r="N49" s="25">
        <f t="shared" si="0"/>
        <v>8.449156787499932</v>
      </c>
      <c r="O49" s="25">
        <f t="shared" si="1"/>
        <v>316.93504273504277</v>
      </c>
      <c r="P49" s="25">
        <f t="shared" si="2"/>
        <v>2677.8338675213677</v>
      </c>
    </row>
    <row r="50" spans="4:16" ht="11.25" customHeight="1">
      <c r="D50" s="12">
        <v>9</v>
      </c>
      <c r="E50" s="22">
        <v>14.8</v>
      </c>
      <c r="F50" s="23">
        <v>570096</v>
      </c>
      <c r="G50" s="24">
        <v>4849859</v>
      </c>
      <c r="H50" s="24">
        <v>84</v>
      </c>
      <c r="I50" s="50">
        <v>1920</v>
      </c>
      <c r="J50" s="24">
        <v>17</v>
      </c>
      <c r="K50" s="25">
        <f>F50/30</f>
        <v>19003.2</v>
      </c>
      <c r="L50" s="25">
        <f>G50/30</f>
        <v>161661.96666666667</v>
      </c>
      <c r="M50" s="25">
        <f>I50/30</f>
        <v>64</v>
      </c>
      <c r="N50" s="25">
        <f t="shared" si="0"/>
        <v>8.507091788049731</v>
      </c>
      <c r="O50" s="25">
        <f t="shared" si="1"/>
        <v>296.925</v>
      </c>
      <c r="P50" s="25">
        <f t="shared" si="2"/>
        <v>2525.968229166667</v>
      </c>
    </row>
    <row r="51" spans="4:16" ht="11.25" customHeight="1">
      <c r="D51" s="12">
        <v>10</v>
      </c>
      <c r="E51" s="22">
        <v>14.8</v>
      </c>
      <c r="F51" s="23">
        <v>589868.8</v>
      </c>
      <c r="G51" s="24">
        <v>5056819</v>
      </c>
      <c r="H51" s="24">
        <v>84</v>
      </c>
      <c r="I51" s="50">
        <v>1992</v>
      </c>
      <c r="J51" s="24">
        <v>17</v>
      </c>
      <c r="K51" s="25">
        <f>F51/31</f>
        <v>19028.025806451613</v>
      </c>
      <c r="L51" s="25">
        <f t="shared" si="3"/>
        <v>163123.1935483871</v>
      </c>
      <c r="M51" s="25">
        <f t="shared" si="4"/>
        <v>64.25806451612904</v>
      </c>
      <c r="N51" s="25">
        <f t="shared" si="0"/>
        <v>8.572786016144606</v>
      </c>
      <c r="O51" s="25">
        <f t="shared" si="1"/>
        <v>296.11887550200805</v>
      </c>
      <c r="P51" s="25">
        <f t="shared" si="2"/>
        <v>2538.5637550200804</v>
      </c>
    </row>
    <row r="52" spans="4:16" ht="11.25" customHeight="1">
      <c r="D52" s="12">
        <v>11</v>
      </c>
      <c r="E52" s="22">
        <v>14.8</v>
      </c>
      <c r="F52" s="23">
        <v>570096</v>
      </c>
      <c r="G52" s="24">
        <v>4853911</v>
      </c>
      <c r="H52" s="24">
        <v>84</v>
      </c>
      <c r="I52" s="50">
        <v>1920</v>
      </c>
      <c r="J52" s="24">
        <v>17</v>
      </c>
      <c r="K52" s="25">
        <f>F52/30</f>
        <v>19003.2</v>
      </c>
      <c r="L52" s="25">
        <f>G52/30</f>
        <v>161797.03333333333</v>
      </c>
      <c r="M52" s="25">
        <f>I52/30</f>
        <v>64</v>
      </c>
      <c r="N52" s="25">
        <f t="shared" si="0"/>
        <v>8.514199362914317</v>
      </c>
      <c r="O52" s="25">
        <f t="shared" si="1"/>
        <v>296.925</v>
      </c>
      <c r="P52" s="25">
        <f t="shared" si="2"/>
        <v>2528.078645833333</v>
      </c>
    </row>
    <row r="53" spans="4:16" ht="19.5" customHeight="1">
      <c r="D53" s="12">
        <v>12</v>
      </c>
      <c r="E53" s="22">
        <v>14.8</v>
      </c>
      <c r="F53" s="23">
        <v>569904</v>
      </c>
      <c r="G53" s="24">
        <v>4794311</v>
      </c>
      <c r="H53" s="24">
        <v>84</v>
      </c>
      <c r="I53" s="50">
        <v>1944</v>
      </c>
      <c r="J53" s="24">
        <v>17</v>
      </c>
      <c r="K53" s="25">
        <f>F53/31</f>
        <v>18384</v>
      </c>
      <c r="L53" s="25">
        <f t="shared" si="3"/>
        <v>154655.1935483871</v>
      </c>
      <c r="M53" s="25">
        <f t="shared" si="4"/>
        <v>62.70967741935484</v>
      </c>
      <c r="N53" s="25">
        <f t="shared" si="0"/>
        <v>8.412488770038463</v>
      </c>
      <c r="O53" s="25">
        <f t="shared" si="1"/>
        <v>293.1604938271605</v>
      </c>
      <c r="P53" s="25">
        <f t="shared" si="2"/>
        <v>2466.2093621399176</v>
      </c>
    </row>
    <row r="54" spans="2:16" ht="11.25" customHeight="1">
      <c r="B54" s="64" t="s">
        <v>24</v>
      </c>
      <c r="C54" s="64"/>
      <c r="D54" s="65"/>
      <c r="E54" s="22">
        <v>14.8</v>
      </c>
      <c r="F54" s="23">
        <v>576489.6</v>
      </c>
      <c r="G54" s="24">
        <v>4672336</v>
      </c>
      <c r="H54" s="24">
        <v>84</v>
      </c>
      <c r="I54" s="50">
        <v>1920</v>
      </c>
      <c r="J54" s="24">
        <v>17</v>
      </c>
      <c r="K54" s="25">
        <f>F54/31</f>
        <v>18596.43870967742</v>
      </c>
      <c r="L54" s="25">
        <f t="shared" si="3"/>
        <v>150720.51612903227</v>
      </c>
      <c r="M54" s="25">
        <f t="shared" si="4"/>
        <v>61.935483870967744</v>
      </c>
      <c r="N54" s="25">
        <f t="shared" si="0"/>
        <v>8.10480535988854</v>
      </c>
      <c r="O54" s="25">
        <f t="shared" si="1"/>
        <v>300.255</v>
      </c>
      <c r="P54" s="25">
        <f t="shared" si="2"/>
        <v>2433.508333333333</v>
      </c>
    </row>
    <row r="55" spans="4:16" ht="11.25" customHeight="1">
      <c r="D55" s="12">
        <v>2</v>
      </c>
      <c r="E55" s="22">
        <v>14.8</v>
      </c>
      <c r="F55" s="23">
        <v>532918.4</v>
      </c>
      <c r="G55" s="24">
        <v>4388278</v>
      </c>
      <c r="H55" s="24">
        <v>84</v>
      </c>
      <c r="I55" s="50">
        <v>1800</v>
      </c>
      <c r="J55" s="24">
        <v>17</v>
      </c>
      <c r="K55" s="25">
        <f>F55/28</f>
        <v>19032.8</v>
      </c>
      <c r="L55" s="25">
        <f>G55/28</f>
        <v>156724.2142857143</v>
      </c>
      <c r="M55" s="25">
        <f>I55/28</f>
        <v>64.28571428571429</v>
      </c>
      <c r="N55" s="25">
        <f t="shared" si="0"/>
        <v>8.234427634699797</v>
      </c>
      <c r="O55" s="25">
        <f t="shared" si="1"/>
        <v>296.0657777777778</v>
      </c>
      <c r="P55" s="25">
        <f t="shared" si="2"/>
        <v>2437.932222222222</v>
      </c>
    </row>
    <row r="56" spans="4:16" ht="11.25" customHeight="1">
      <c r="D56" s="12">
        <v>3</v>
      </c>
      <c r="E56" s="22">
        <v>14.8</v>
      </c>
      <c r="F56" s="23">
        <v>589987.2</v>
      </c>
      <c r="G56" s="24">
        <v>4736684</v>
      </c>
      <c r="H56" s="24">
        <v>84</v>
      </c>
      <c r="I56" s="50">
        <v>1992</v>
      </c>
      <c r="J56" s="24">
        <v>17</v>
      </c>
      <c r="K56" s="25">
        <f>F56/31</f>
        <v>19031.845161290323</v>
      </c>
      <c r="L56" s="25">
        <f t="shared" si="3"/>
        <v>152796.25806451612</v>
      </c>
      <c r="M56" s="25">
        <f t="shared" si="4"/>
        <v>64.25806451612904</v>
      </c>
      <c r="N56" s="25">
        <f t="shared" si="0"/>
        <v>8.028452142690554</v>
      </c>
      <c r="O56" s="25">
        <f t="shared" si="1"/>
        <v>296.17831325301205</v>
      </c>
      <c r="P56" s="25">
        <f t="shared" si="2"/>
        <v>2377.8534136546186</v>
      </c>
    </row>
    <row r="57" spans="2:16" ht="6" customHeight="1">
      <c r="B57" s="21"/>
      <c r="C57" s="21"/>
      <c r="D57" s="13"/>
      <c r="E57" s="33"/>
      <c r="F57" s="30"/>
      <c r="G57" s="31"/>
      <c r="H57" s="31"/>
      <c r="I57" s="31"/>
      <c r="J57" s="31"/>
      <c r="K57" s="32"/>
      <c r="L57" s="32"/>
      <c r="M57" s="32"/>
      <c r="N57" s="32"/>
      <c r="O57" s="32"/>
      <c r="P57" s="32"/>
    </row>
    <row r="58" spans="2:16" ht="13.5">
      <c r="B58" s="9" t="s">
        <v>25</v>
      </c>
      <c r="C58" s="10"/>
      <c r="E58" s="1"/>
      <c r="F58" s="1"/>
      <c r="G58" s="5"/>
      <c r="H58" s="5"/>
      <c r="I58" s="5"/>
      <c r="J58" s="5"/>
      <c r="K58" s="8"/>
      <c r="L58" s="8"/>
      <c r="M58" s="8"/>
      <c r="N58" s="8"/>
      <c r="O58" s="8"/>
      <c r="P58" s="8"/>
    </row>
    <row r="59" spans="4:6" ht="13.5">
      <c r="D59" s="2"/>
      <c r="E59" s="3"/>
      <c r="F59" s="1"/>
    </row>
  </sheetData>
  <mergeCells count="34">
    <mergeCell ref="B19:D19"/>
    <mergeCell ref="B20:D20"/>
    <mergeCell ref="B21:D21"/>
    <mergeCell ref="B30:D30"/>
    <mergeCell ref="K7:M7"/>
    <mergeCell ref="O7:P7"/>
    <mergeCell ref="B7:D8"/>
    <mergeCell ref="H7:I7"/>
    <mergeCell ref="B43:D43"/>
    <mergeCell ref="B44:D44"/>
    <mergeCell ref="B45:D45"/>
    <mergeCell ref="B54:D54"/>
    <mergeCell ref="B39:D39"/>
    <mergeCell ref="B40:D40"/>
    <mergeCell ref="B41:D41"/>
    <mergeCell ref="B42:D42"/>
    <mergeCell ref="B35:D35"/>
    <mergeCell ref="B36:D36"/>
    <mergeCell ref="B37:D37"/>
    <mergeCell ref="B38:D38"/>
    <mergeCell ref="B15:D15"/>
    <mergeCell ref="B16:D16"/>
    <mergeCell ref="B17:D17"/>
    <mergeCell ref="B18:D18"/>
    <mergeCell ref="B10:D10"/>
    <mergeCell ref="B34:D34"/>
    <mergeCell ref="J7:J8"/>
    <mergeCell ref="E7:E8"/>
    <mergeCell ref="F7:F8"/>
    <mergeCell ref="G7:G8"/>
    <mergeCell ref="B11:D11"/>
    <mergeCell ref="B12:D12"/>
    <mergeCell ref="B13:D13"/>
    <mergeCell ref="B14:D14"/>
  </mergeCells>
  <printOptions/>
  <pageMargins left="0.53" right="0.32" top="0.64" bottom="0.5" header="0.512" footer="0.35"/>
  <pageSetup horizontalDpi="600" verticalDpi="600" orientation="landscape" paperSize="9" scale="70" r:id="rId1"/>
  <rowBreaks count="1" manualBreakCount="1">
    <brk id="58" max="17" man="1"/>
  </rowBreaks>
  <ignoredErrors>
    <ignoredError sqref="K46:M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2008-01-18T04:05:40Z</cp:lastPrinted>
  <dcterms:created xsi:type="dcterms:W3CDTF">1998-09-18T07:09:17Z</dcterms:created>
  <dcterms:modified xsi:type="dcterms:W3CDTF">2008-05-13T04:15:00Z</dcterms:modified>
  <cp:category/>
  <cp:version/>
  <cp:contentType/>
  <cp:contentStatus/>
</cp:coreProperties>
</file>