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180" tabRatio="383" activeTab="0"/>
  </bookViews>
  <sheets>
    <sheet name="小学校" sheetId="1" r:id="rId1"/>
    <sheet name="中学校" sheetId="2" r:id="rId2"/>
  </sheets>
  <definedNames>
    <definedName name="Z_15B6CC60_3309_11D3_AF51_0000E8264F8F_.wvu.PrintTitles" localSheetId="0" hidden="1">'小学校'!$6:$6</definedName>
    <definedName name="Z_15B6CC60_3309_11D3_AF51_0000E8264F8F_.wvu.PrintTitles" localSheetId="1" hidden="1">'中学校'!$6:$6</definedName>
  </definedNames>
  <calcPr fullCalcOnLoad="1"/>
</workbook>
</file>

<file path=xl/sharedStrings.xml><?xml version="1.0" encoding="utf-8"?>
<sst xmlns="http://schemas.openxmlformats.org/spreadsheetml/2006/main" count="235" uniqueCount="168">
  <si>
    <t>東二番丁</t>
  </si>
  <si>
    <t>木町通</t>
  </si>
  <si>
    <t>立町</t>
  </si>
  <si>
    <t>南材木町</t>
  </si>
  <si>
    <t>東六番丁</t>
  </si>
  <si>
    <t>荒町</t>
  </si>
  <si>
    <t>片平丁</t>
  </si>
  <si>
    <t>上杉山通</t>
  </si>
  <si>
    <t>通町</t>
  </si>
  <si>
    <t>連坊小路</t>
  </si>
  <si>
    <t>榴岡</t>
  </si>
  <si>
    <t>八幡</t>
  </si>
  <si>
    <t>南小泉</t>
  </si>
  <si>
    <t>原町</t>
  </si>
  <si>
    <t>長町</t>
  </si>
  <si>
    <t>向山</t>
  </si>
  <si>
    <t>北六番丁</t>
  </si>
  <si>
    <t>西多賀</t>
  </si>
  <si>
    <t>中田</t>
  </si>
  <si>
    <t>六郷</t>
  </si>
  <si>
    <t>岩切</t>
  </si>
  <si>
    <t>七郷</t>
  </si>
  <si>
    <t>荒浜</t>
  </si>
  <si>
    <t>高砂</t>
  </si>
  <si>
    <t>中野</t>
  </si>
  <si>
    <t>岡田</t>
  </si>
  <si>
    <t>東仙台</t>
  </si>
  <si>
    <t>東長町</t>
  </si>
  <si>
    <t>小松島</t>
  </si>
  <si>
    <t>若林</t>
  </si>
  <si>
    <t>国見</t>
  </si>
  <si>
    <t>生出</t>
  </si>
  <si>
    <t>赤石分校</t>
  </si>
  <si>
    <t>坪沼</t>
  </si>
  <si>
    <t>宮城野</t>
  </si>
  <si>
    <t>東六郷</t>
  </si>
  <si>
    <t>荒巻</t>
  </si>
  <si>
    <t>鹿野</t>
  </si>
  <si>
    <t>台原</t>
  </si>
  <si>
    <t>四郎丸</t>
  </si>
  <si>
    <t>新田</t>
  </si>
  <si>
    <t>旭丘</t>
  </si>
  <si>
    <t>遠見塚</t>
  </si>
  <si>
    <t>中山</t>
  </si>
  <si>
    <t>八本松</t>
  </si>
  <si>
    <t>上野山</t>
  </si>
  <si>
    <t>福室</t>
  </si>
  <si>
    <t>北仙台</t>
  </si>
  <si>
    <t>折立</t>
  </si>
  <si>
    <t>八木山</t>
  </si>
  <si>
    <t>鶴谷</t>
  </si>
  <si>
    <t>幸町</t>
  </si>
  <si>
    <t>大和</t>
  </si>
  <si>
    <t>鶴谷東</t>
  </si>
  <si>
    <t>燕沢</t>
  </si>
  <si>
    <t>金剛沢</t>
  </si>
  <si>
    <t>大野田</t>
  </si>
  <si>
    <t>桜丘</t>
  </si>
  <si>
    <t>袋原</t>
  </si>
  <si>
    <t>中野栄</t>
  </si>
  <si>
    <t>沖野</t>
  </si>
  <si>
    <t>八木山南</t>
  </si>
  <si>
    <t>古城</t>
  </si>
  <si>
    <t>太白</t>
  </si>
  <si>
    <t>川平</t>
  </si>
  <si>
    <t>芦口</t>
  </si>
  <si>
    <t>蒲町</t>
  </si>
  <si>
    <t>東四郎丸</t>
  </si>
  <si>
    <t>人来田</t>
  </si>
  <si>
    <t>西中田</t>
  </si>
  <si>
    <t>鶴巻</t>
  </si>
  <si>
    <t>東宮城野</t>
  </si>
  <si>
    <t>沖野東</t>
  </si>
  <si>
    <t>郡山</t>
  </si>
  <si>
    <t>茂庭台</t>
  </si>
  <si>
    <t>田子</t>
  </si>
  <si>
    <t>貝森</t>
  </si>
  <si>
    <t>幸町南</t>
  </si>
  <si>
    <t>広瀬</t>
  </si>
  <si>
    <t>上愛子</t>
  </si>
  <si>
    <t>作並</t>
  </si>
  <si>
    <t>新川分校</t>
  </si>
  <si>
    <t>大沢</t>
  </si>
  <si>
    <t>川前</t>
  </si>
  <si>
    <t>大倉</t>
  </si>
  <si>
    <t>吉成</t>
  </si>
  <si>
    <t>秋保</t>
  </si>
  <si>
    <t>馬場</t>
  </si>
  <si>
    <t>湯元</t>
  </si>
  <si>
    <t>七北田</t>
  </si>
  <si>
    <t>野村</t>
  </si>
  <si>
    <t>根白石</t>
  </si>
  <si>
    <t>実沢</t>
  </si>
  <si>
    <t>福岡</t>
  </si>
  <si>
    <t>黒松</t>
  </si>
  <si>
    <t>南光台</t>
  </si>
  <si>
    <t>将監</t>
  </si>
  <si>
    <t>向陽台</t>
  </si>
  <si>
    <t>将監西</t>
  </si>
  <si>
    <t>南光台東</t>
  </si>
  <si>
    <t>高森</t>
  </si>
  <si>
    <t>松森</t>
  </si>
  <si>
    <t>将監中央</t>
  </si>
  <si>
    <t>泉ヶ丘</t>
  </si>
  <si>
    <t>加茂</t>
  </si>
  <si>
    <t>長命ヶ丘</t>
  </si>
  <si>
    <t>八乙女</t>
  </si>
  <si>
    <t>鶴が丘</t>
  </si>
  <si>
    <t>寺岡</t>
  </si>
  <si>
    <t>南中山</t>
  </si>
  <si>
    <t>虹の丘</t>
  </si>
  <si>
    <t>住吉台</t>
  </si>
  <si>
    <t>館</t>
  </si>
  <si>
    <t>松陵</t>
  </si>
  <si>
    <t>長町南</t>
  </si>
  <si>
    <t>西山</t>
  </si>
  <si>
    <t>南吉成</t>
  </si>
  <si>
    <t>高森東</t>
  </si>
  <si>
    <t>松陵西</t>
  </si>
  <si>
    <t>栗生</t>
  </si>
  <si>
    <t>北中山</t>
  </si>
  <si>
    <t>桂</t>
  </si>
  <si>
    <t>五橋</t>
  </si>
  <si>
    <t>上杉山</t>
  </si>
  <si>
    <t>五城</t>
  </si>
  <si>
    <t>三条</t>
  </si>
  <si>
    <t>第一</t>
  </si>
  <si>
    <t>第二</t>
  </si>
  <si>
    <t>東華</t>
  </si>
  <si>
    <t>八軒</t>
  </si>
  <si>
    <t>愛宕</t>
  </si>
  <si>
    <t>富沢</t>
  </si>
  <si>
    <t>柳生</t>
  </si>
  <si>
    <t>山田</t>
  </si>
  <si>
    <t>将監東</t>
  </si>
  <si>
    <t>23.小学校,中学校学区別世帯数及び男女別人口</t>
  </si>
  <si>
    <t>本表は住民基本台帳にもとづく世帯数,人口であり,学区不明分を除いた数値である。</t>
  </si>
  <si>
    <t>男</t>
  </si>
  <si>
    <t>女</t>
  </si>
  <si>
    <t>小学校区総数</t>
  </si>
  <si>
    <t>青葉区</t>
  </si>
  <si>
    <t>宮城野区</t>
  </si>
  <si>
    <t>若林区</t>
  </si>
  <si>
    <t>太白区</t>
  </si>
  <si>
    <t>泉区</t>
  </si>
  <si>
    <t>学区が複数区にまたがる場合は,学校所在地の区に分類した。</t>
  </si>
  <si>
    <t>従って，区毎の世帯数及び人口調べと一致しないことがある。</t>
  </si>
  <si>
    <t>資料  教育局学校教育部学事課</t>
  </si>
  <si>
    <t>学区</t>
  </si>
  <si>
    <t xml:space="preserve">世帯数  </t>
  </si>
  <si>
    <t xml:space="preserve">人口  </t>
  </si>
  <si>
    <t xml:space="preserve">総数  </t>
  </si>
  <si>
    <t>中学校区総数</t>
  </si>
  <si>
    <t>本表は住民基本台帳にもとづく世帯数,人口であり,学区不明分を除いた数値である。</t>
  </si>
  <si>
    <t>学区が複数区にまたがる場合は,学校所在地の区に分類した。</t>
  </si>
  <si>
    <t>従って，区毎の世帯数及び人口調べと一致しないことがある。</t>
  </si>
  <si>
    <t>太白区</t>
  </si>
  <si>
    <t>宮城野区</t>
  </si>
  <si>
    <t>市　名　坂</t>
  </si>
  <si>
    <t>学区</t>
  </si>
  <si>
    <t xml:space="preserve">世帯数  </t>
  </si>
  <si>
    <t xml:space="preserve">人口  </t>
  </si>
  <si>
    <t xml:space="preserve">総数  </t>
  </si>
  <si>
    <t>泉区</t>
  </si>
  <si>
    <t>枡江</t>
  </si>
  <si>
    <t>若林区</t>
  </si>
  <si>
    <t>（平成18年5月1日）</t>
  </si>
  <si>
    <t>広陵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</si>
</sst>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</numFmts>
  <fonts count="1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ゴシック"/>
      <family val="3"/>
    </font>
    <font>
      <b/>
      <sz val="11"/>
      <color indexed="8"/>
      <name val="ＭＳ Ｐ明朝"/>
      <family val="1"/>
    </font>
    <font>
      <sz val="12"/>
      <color indexed="8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3" fillId="0" borderId="0" xfId="16" applyFont="1" applyAlignment="1">
      <alignment/>
    </xf>
    <xf numFmtId="181" fontId="3" fillId="0" borderId="0" xfId="16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7" fillId="0" borderId="0" xfId="16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0" xfId="0" applyNumberFormat="1" applyFont="1" applyFill="1" applyBorder="1" applyAlignment="1">
      <alignment/>
    </xf>
    <xf numFmtId="187" fontId="9" fillId="0" borderId="0" xfId="16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 wrapText="1"/>
    </xf>
    <xf numFmtId="0" fontId="11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distributed"/>
    </xf>
    <xf numFmtId="0" fontId="13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181" fontId="11" fillId="0" borderId="4" xfId="16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87" fontId="9" fillId="0" borderId="6" xfId="0" applyNumberFormat="1" applyFont="1" applyFill="1" applyBorder="1" applyAlignment="1">
      <alignment/>
    </xf>
    <xf numFmtId="187" fontId="7" fillId="0" borderId="6" xfId="0" applyNumberFormat="1" applyFont="1" applyFill="1" applyBorder="1" applyAlignment="1">
      <alignment/>
    </xf>
    <xf numFmtId="187" fontId="7" fillId="0" borderId="6" xfId="0" applyNumberFormat="1" applyFont="1" applyBorder="1" applyAlignment="1">
      <alignment/>
    </xf>
    <xf numFmtId="187" fontId="9" fillId="0" borderId="6" xfId="0" applyNumberFormat="1" applyFont="1" applyBorder="1" applyAlignment="1">
      <alignment/>
    </xf>
    <xf numFmtId="187" fontId="7" fillId="0" borderId="7" xfId="0" applyNumberFormat="1" applyFont="1" applyBorder="1" applyAlignment="1">
      <alignment/>
    </xf>
    <xf numFmtId="0" fontId="11" fillId="0" borderId="8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1" fillId="0" borderId="2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  <xf numFmtId="187" fontId="9" fillId="0" borderId="9" xfId="0" applyNumberFormat="1" applyFont="1" applyFill="1" applyBorder="1" applyAlignment="1">
      <alignment/>
    </xf>
    <xf numFmtId="187" fontId="9" fillId="0" borderId="10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187" fontId="9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distributed" wrapText="1"/>
    </xf>
    <xf numFmtId="187" fontId="7" fillId="0" borderId="9" xfId="16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187" fontId="7" fillId="0" borderId="13" xfId="0" applyNumberFormat="1" applyFont="1" applyFill="1" applyBorder="1" applyAlignment="1">
      <alignment/>
    </xf>
    <xf numFmtId="187" fontId="7" fillId="0" borderId="14" xfId="0" applyNumberFormat="1" applyFont="1" applyFill="1" applyBorder="1" applyAlignment="1">
      <alignment/>
    </xf>
    <xf numFmtId="187" fontId="7" fillId="0" borderId="13" xfId="16" applyNumberFormat="1" applyFont="1" applyBorder="1" applyAlignment="1">
      <alignment/>
    </xf>
    <xf numFmtId="187" fontId="9" fillId="0" borderId="13" xfId="0" applyNumberFormat="1" applyFont="1" applyFill="1" applyBorder="1" applyAlignment="1">
      <alignment/>
    </xf>
    <xf numFmtId="187" fontId="9" fillId="0" borderId="14" xfId="0" applyNumberFormat="1" applyFont="1" applyFill="1" applyBorder="1" applyAlignment="1">
      <alignment/>
    </xf>
    <xf numFmtId="187" fontId="7" fillId="0" borderId="14" xfId="0" applyNumberFormat="1" applyFont="1" applyBorder="1" applyAlignment="1">
      <alignment/>
    </xf>
    <xf numFmtId="187" fontId="9" fillId="0" borderId="13" xfId="16" applyNumberFormat="1" applyFont="1" applyBorder="1" applyAlignment="1">
      <alignment/>
    </xf>
    <xf numFmtId="187" fontId="9" fillId="0" borderId="14" xfId="0" applyNumberFormat="1" applyFont="1" applyBorder="1" applyAlignment="1">
      <alignment/>
    </xf>
    <xf numFmtId="187" fontId="7" fillId="0" borderId="15" xfId="16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" xfId="0" applyFont="1" applyBorder="1" applyAlignment="1">
      <alignment horizontal="distributed"/>
    </xf>
    <xf numFmtId="0" fontId="17" fillId="0" borderId="3" xfId="0" applyFont="1" applyBorder="1" applyAlignment="1">
      <alignment/>
    </xf>
    <xf numFmtId="181" fontId="18" fillId="0" borderId="15" xfId="16" applyFont="1" applyBorder="1" applyAlignment="1">
      <alignment/>
    </xf>
    <xf numFmtId="187" fontId="18" fillId="0" borderId="1" xfId="0" applyNumberFormat="1" applyFont="1" applyBorder="1" applyAlignment="1">
      <alignment/>
    </xf>
    <xf numFmtId="181" fontId="18" fillId="0" borderId="1" xfId="16" applyFont="1" applyBorder="1" applyAlignment="1">
      <alignment/>
    </xf>
    <xf numFmtId="0" fontId="17" fillId="0" borderId="0" xfId="0" applyFont="1" applyFill="1" applyBorder="1" applyAlignment="1">
      <alignment horizontal="distributed" wrapText="1"/>
    </xf>
    <xf numFmtId="0" fontId="13" fillId="0" borderId="0" xfId="0" applyFont="1" applyFill="1" applyBorder="1" applyAlignment="1">
      <alignment horizontal="distributed" wrapText="1"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181" fontId="11" fillId="0" borderId="17" xfId="16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distributed"/>
    </xf>
    <xf numFmtId="187" fontId="9" fillId="0" borderId="0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8" fillId="0" borderId="10" xfId="0" applyFont="1" applyFill="1" applyBorder="1" applyAlignment="1">
      <alignment horizontal="distributed" wrapText="1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81" fontId="11" fillId="0" borderId="21" xfId="16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187" fontId="9" fillId="0" borderId="9" xfId="16" applyNumberFormat="1" applyFont="1" applyBorder="1" applyAlignment="1">
      <alignment/>
    </xf>
    <xf numFmtId="187" fontId="9" fillId="0" borderId="1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4.25" customHeight="1"/>
  <cols>
    <col min="1" max="1" width="1.75390625" style="2" customWidth="1"/>
    <col min="2" max="2" width="1.625" style="2" customWidth="1"/>
    <col min="3" max="3" width="9.625" style="2" customWidth="1"/>
    <col min="4" max="4" width="1.625" style="2" customWidth="1"/>
    <col min="5" max="8" width="9.25390625" style="2" customWidth="1"/>
    <col min="9" max="9" width="1.75390625" style="2" customWidth="1"/>
    <col min="10" max="10" width="1.625" style="2" customWidth="1"/>
    <col min="11" max="11" width="9.625" style="5" customWidth="1"/>
    <col min="12" max="12" width="1.625" style="5" customWidth="1"/>
    <col min="13" max="16" width="9.25390625" style="2" customWidth="1"/>
    <col min="17" max="16384" width="8.875" style="2" customWidth="1"/>
  </cols>
  <sheetData>
    <row r="1" ht="14.25" customHeight="1">
      <c r="C1" s="61" t="s">
        <v>135</v>
      </c>
    </row>
    <row r="2" ht="14.25" customHeight="1">
      <c r="C2" s="62" t="s">
        <v>153</v>
      </c>
    </row>
    <row r="3" ht="14.25" customHeight="1">
      <c r="C3" s="62" t="s">
        <v>154</v>
      </c>
    </row>
    <row r="4" spans="3:16" ht="14.25" customHeight="1">
      <c r="C4" s="62" t="s">
        <v>155</v>
      </c>
      <c r="K4" s="6"/>
      <c r="L4" s="6"/>
      <c r="P4" s="60" t="s">
        <v>166</v>
      </c>
    </row>
    <row r="5" spans="11:16" ht="12" customHeight="1" thickBot="1">
      <c r="K5" s="4"/>
      <c r="L5" s="4"/>
      <c r="P5" s="60"/>
    </row>
    <row r="6" spans="1:16" s="29" customFormat="1" ht="15.75" customHeight="1">
      <c r="A6" s="84" t="s">
        <v>159</v>
      </c>
      <c r="B6" s="85"/>
      <c r="C6" s="85"/>
      <c r="D6" s="86"/>
      <c r="E6" s="89" t="s">
        <v>160</v>
      </c>
      <c r="F6" s="81" t="s">
        <v>161</v>
      </c>
      <c r="G6" s="83"/>
      <c r="H6" s="83"/>
      <c r="I6" s="91" t="s">
        <v>159</v>
      </c>
      <c r="J6" s="92"/>
      <c r="K6" s="92"/>
      <c r="L6" s="93"/>
      <c r="M6" s="73" t="s">
        <v>160</v>
      </c>
      <c r="N6" s="81" t="s">
        <v>161</v>
      </c>
      <c r="O6" s="82"/>
      <c r="P6" s="82"/>
    </row>
    <row r="7" spans="1:16" s="29" customFormat="1" ht="15.75" customHeight="1">
      <c r="A7" s="87"/>
      <c r="B7" s="87"/>
      <c r="C7" s="87"/>
      <c r="D7" s="88"/>
      <c r="E7" s="90"/>
      <c r="F7" s="30" t="s">
        <v>162</v>
      </c>
      <c r="G7" s="31" t="s">
        <v>137</v>
      </c>
      <c r="H7" s="32" t="s">
        <v>138</v>
      </c>
      <c r="I7" s="94"/>
      <c r="J7" s="95"/>
      <c r="K7" s="95"/>
      <c r="L7" s="96"/>
      <c r="M7" s="74"/>
      <c r="N7" s="30" t="s">
        <v>162</v>
      </c>
      <c r="O7" s="31" t="s">
        <v>137</v>
      </c>
      <c r="P7" s="32" t="s">
        <v>138</v>
      </c>
    </row>
    <row r="8" spans="1:16" s="7" customFormat="1" ht="16.5" customHeight="1">
      <c r="A8" s="78" t="s">
        <v>139</v>
      </c>
      <c r="B8" s="79"/>
      <c r="C8" s="79"/>
      <c r="D8" s="80"/>
      <c r="E8" s="43">
        <f>E10+E41+E63+M13+M43</f>
        <v>436834</v>
      </c>
      <c r="F8" s="44">
        <f>F10+F41+F63+N13+N43</f>
        <v>1004181</v>
      </c>
      <c r="G8" s="44">
        <f>G10+G41+G63+O13+O43</f>
        <v>488265</v>
      </c>
      <c r="H8" s="45">
        <f>H10+H41+H63+P13+P43</f>
        <v>515916</v>
      </c>
      <c r="I8" s="46"/>
      <c r="J8" s="44"/>
      <c r="K8" s="47" t="s">
        <v>3</v>
      </c>
      <c r="L8" s="38"/>
      <c r="M8" s="48">
        <v>4913</v>
      </c>
      <c r="N8" s="49">
        <f>SUM(O8:P8)</f>
        <v>9095</v>
      </c>
      <c r="O8" s="49">
        <v>4270</v>
      </c>
      <c r="P8" s="49">
        <v>4825</v>
      </c>
    </row>
    <row r="9" spans="1:16" s="1" customFormat="1" ht="11.25" customHeight="1">
      <c r="A9" s="8"/>
      <c r="B9" s="8"/>
      <c r="C9" s="18"/>
      <c r="D9" s="21"/>
      <c r="E9" s="50"/>
      <c r="F9" s="13"/>
      <c r="G9" s="13"/>
      <c r="H9" s="51"/>
      <c r="I9" s="34"/>
      <c r="J9" s="13"/>
      <c r="K9" s="19" t="s">
        <v>52</v>
      </c>
      <c r="L9" s="25"/>
      <c r="M9" s="52">
        <v>6043</v>
      </c>
      <c r="N9" s="12">
        <f>SUM(O9:P9)</f>
        <v>12989</v>
      </c>
      <c r="O9" s="12">
        <v>6467</v>
      </c>
      <c r="P9" s="12">
        <v>6522</v>
      </c>
    </row>
    <row r="10" spans="1:16" s="7" customFormat="1" ht="12" customHeight="1">
      <c r="A10" s="22"/>
      <c r="B10" s="69" t="s">
        <v>140</v>
      </c>
      <c r="C10" s="70"/>
      <c r="D10" s="23"/>
      <c r="E10" s="53">
        <f>SUM(E11:E40)</f>
        <v>127553</v>
      </c>
      <c r="F10" s="10">
        <f>SUM(F11:F40)</f>
        <v>266653</v>
      </c>
      <c r="G10" s="10">
        <f>SUM(G11:G40)</f>
        <v>127609</v>
      </c>
      <c r="H10" s="54">
        <f>SUM(H11:H40)</f>
        <v>139044</v>
      </c>
      <c r="I10" s="33"/>
      <c r="J10" s="10"/>
      <c r="K10" s="19" t="s">
        <v>9</v>
      </c>
      <c r="L10" s="25"/>
      <c r="M10" s="52">
        <v>6767</v>
      </c>
      <c r="N10" s="12">
        <f>SUM(O10:P10)</f>
        <v>12465</v>
      </c>
      <c r="O10" s="12">
        <v>5961</v>
      </c>
      <c r="P10" s="12">
        <v>6504</v>
      </c>
    </row>
    <row r="11" spans="1:16" ht="12" customHeight="1">
      <c r="A11" s="24"/>
      <c r="B11" s="24"/>
      <c r="C11" s="19" t="s">
        <v>41</v>
      </c>
      <c r="D11" s="25"/>
      <c r="E11" s="52">
        <v>3874</v>
      </c>
      <c r="F11" s="12">
        <v>7034</v>
      </c>
      <c r="G11" s="12">
        <v>3294</v>
      </c>
      <c r="H11" s="55">
        <v>3740</v>
      </c>
      <c r="I11" s="35"/>
      <c r="J11" s="12"/>
      <c r="K11" s="19" t="s">
        <v>19</v>
      </c>
      <c r="L11" s="25"/>
      <c r="M11" s="52">
        <v>4431</v>
      </c>
      <c r="N11" s="12">
        <f>SUM(O11:P11)</f>
        <v>12498</v>
      </c>
      <c r="O11" s="12">
        <v>6074</v>
      </c>
      <c r="P11" s="12">
        <v>6424</v>
      </c>
    </row>
    <row r="12" spans="1:16" ht="12" customHeight="1">
      <c r="A12" s="24"/>
      <c r="B12" s="24"/>
      <c r="C12" s="19" t="s">
        <v>36</v>
      </c>
      <c r="D12" s="25"/>
      <c r="E12" s="52">
        <v>5719</v>
      </c>
      <c r="F12" s="12">
        <v>10974</v>
      </c>
      <c r="G12" s="12">
        <v>5178</v>
      </c>
      <c r="H12" s="55">
        <v>5796</v>
      </c>
      <c r="I12" s="35"/>
      <c r="J12" s="12"/>
      <c r="K12" s="19" t="s">
        <v>29</v>
      </c>
      <c r="L12" s="25"/>
      <c r="M12" s="52">
        <v>3852</v>
      </c>
      <c r="N12" s="12">
        <f>SUM(O12:P12)</f>
        <v>8496</v>
      </c>
      <c r="O12" s="12">
        <v>4183</v>
      </c>
      <c r="P12" s="12">
        <v>4313</v>
      </c>
    </row>
    <row r="13" spans="1:16" ht="12" customHeight="1">
      <c r="A13" s="24"/>
      <c r="B13" s="24"/>
      <c r="C13" s="19" t="s">
        <v>84</v>
      </c>
      <c r="D13" s="25"/>
      <c r="E13" s="52">
        <v>132</v>
      </c>
      <c r="F13" s="12">
        <v>496</v>
      </c>
      <c r="G13" s="12">
        <v>238</v>
      </c>
      <c r="H13" s="55">
        <v>258</v>
      </c>
      <c r="I13" s="35"/>
      <c r="J13" s="75" t="s">
        <v>156</v>
      </c>
      <c r="K13" s="72"/>
      <c r="L13" s="27"/>
      <c r="M13" s="56">
        <f>SUM(M14:M42)</f>
        <v>91960</v>
      </c>
      <c r="N13" s="14">
        <f>SUM(N14:N42)</f>
        <v>220147</v>
      </c>
      <c r="O13" s="15">
        <f>SUM(O14:O42)</f>
        <v>107957</v>
      </c>
      <c r="P13" s="15">
        <f>SUM(P14:P42)</f>
        <v>112190</v>
      </c>
    </row>
    <row r="14" spans="1:16" ht="12" customHeight="1">
      <c r="A14" s="24"/>
      <c r="B14" s="24"/>
      <c r="C14" s="19" t="s">
        <v>82</v>
      </c>
      <c r="D14" s="25"/>
      <c r="E14" s="52">
        <v>2250</v>
      </c>
      <c r="F14" s="12">
        <v>6563</v>
      </c>
      <c r="G14" s="12">
        <v>3212</v>
      </c>
      <c r="H14" s="55">
        <v>3351</v>
      </c>
      <c r="I14" s="35"/>
      <c r="J14" s="12"/>
      <c r="K14" s="19" t="s">
        <v>32</v>
      </c>
      <c r="L14" s="25"/>
      <c r="M14" s="52">
        <v>182</v>
      </c>
      <c r="N14" s="12">
        <f aca="true" t="shared" si="0" ref="N14:N42">SUM(O14:P14)</f>
        <v>561</v>
      </c>
      <c r="O14" s="12">
        <v>281</v>
      </c>
      <c r="P14" s="12">
        <v>280</v>
      </c>
    </row>
    <row r="15" spans="1:16" ht="12" customHeight="1">
      <c r="A15" s="24"/>
      <c r="B15" s="24"/>
      <c r="C15" s="19" t="s">
        <v>48</v>
      </c>
      <c r="D15" s="25"/>
      <c r="E15" s="52">
        <v>2954</v>
      </c>
      <c r="F15" s="12">
        <v>7342</v>
      </c>
      <c r="G15" s="12">
        <v>3605</v>
      </c>
      <c r="H15" s="55">
        <v>3737</v>
      </c>
      <c r="I15" s="35"/>
      <c r="J15" s="12"/>
      <c r="K15" s="19" t="s">
        <v>86</v>
      </c>
      <c r="L15" s="25"/>
      <c r="M15" s="52">
        <v>511</v>
      </c>
      <c r="N15" s="12">
        <f t="shared" si="0"/>
        <v>1566</v>
      </c>
      <c r="O15" s="12">
        <v>753</v>
      </c>
      <c r="P15" s="12">
        <v>813</v>
      </c>
    </row>
    <row r="16" spans="1:16" ht="12" customHeight="1">
      <c r="A16" s="24"/>
      <c r="B16" s="24"/>
      <c r="C16" s="19" t="s">
        <v>76</v>
      </c>
      <c r="D16" s="25"/>
      <c r="E16" s="52">
        <v>1519</v>
      </c>
      <c r="F16" s="12">
        <v>3841</v>
      </c>
      <c r="G16" s="12">
        <v>1848</v>
      </c>
      <c r="H16" s="55">
        <v>1993</v>
      </c>
      <c r="I16" s="35"/>
      <c r="J16" s="12"/>
      <c r="K16" s="19" t="s">
        <v>65</v>
      </c>
      <c r="L16" s="25"/>
      <c r="M16" s="52">
        <v>3039</v>
      </c>
      <c r="N16" s="12">
        <f t="shared" si="0"/>
        <v>7207</v>
      </c>
      <c r="O16" s="12">
        <v>3539</v>
      </c>
      <c r="P16" s="12">
        <v>3668</v>
      </c>
    </row>
    <row r="17" spans="1:16" ht="12" customHeight="1">
      <c r="A17" s="24"/>
      <c r="B17" s="24"/>
      <c r="C17" s="19" t="s">
        <v>6</v>
      </c>
      <c r="D17" s="25"/>
      <c r="E17" s="52">
        <v>4789</v>
      </c>
      <c r="F17" s="12">
        <v>9052</v>
      </c>
      <c r="G17" s="12">
        <v>4277</v>
      </c>
      <c r="H17" s="55">
        <v>4775</v>
      </c>
      <c r="I17" s="35"/>
      <c r="J17" s="12"/>
      <c r="K17" s="19" t="s">
        <v>31</v>
      </c>
      <c r="L17" s="25"/>
      <c r="M17" s="52">
        <v>685</v>
      </c>
      <c r="N17" s="12">
        <f t="shared" si="0"/>
        <v>1992</v>
      </c>
      <c r="O17" s="12">
        <v>1015</v>
      </c>
      <c r="P17" s="12">
        <v>977</v>
      </c>
    </row>
    <row r="18" spans="1:16" ht="12" customHeight="1">
      <c r="A18" s="24"/>
      <c r="B18" s="24"/>
      <c r="C18" s="19" t="s">
        <v>79</v>
      </c>
      <c r="D18" s="25"/>
      <c r="E18" s="52">
        <v>1109</v>
      </c>
      <c r="F18" s="12">
        <v>3172</v>
      </c>
      <c r="G18" s="12">
        <v>1560</v>
      </c>
      <c r="H18" s="55">
        <v>1612</v>
      </c>
      <c r="I18" s="35"/>
      <c r="J18" s="12"/>
      <c r="K18" s="19" t="s">
        <v>56</v>
      </c>
      <c r="L18" s="25"/>
      <c r="M18" s="52">
        <v>5048</v>
      </c>
      <c r="N18" s="12">
        <f t="shared" si="0"/>
        <v>12244</v>
      </c>
      <c r="O18" s="12">
        <v>6076</v>
      </c>
      <c r="P18" s="12">
        <v>6168</v>
      </c>
    </row>
    <row r="19" spans="1:16" ht="12" customHeight="1">
      <c r="A19" s="24"/>
      <c r="B19" s="24"/>
      <c r="C19" s="19" t="s">
        <v>7</v>
      </c>
      <c r="D19" s="25"/>
      <c r="E19" s="52">
        <v>8953</v>
      </c>
      <c r="F19" s="12">
        <v>16790</v>
      </c>
      <c r="G19" s="12">
        <v>7661</v>
      </c>
      <c r="H19" s="55">
        <v>9129</v>
      </c>
      <c r="I19" s="35"/>
      <c r="J19" s="12"/>
      <c r="K19" s="19" t="s">
        <v>37</v>
      </c>
      <c r="L19" s="25"/>
      <c r="M19" s="52">
        <v>4171</v>
      </c>
      <c r="N19" s="12">
        <f t="shared" si="0"/>
        <v>9437</v>
      </c>
      <c r="O19" s="12">
        <v>4498</v>
      </c>
      <c r="P19" s="12">
        <v>4939</v>
      </c>
    </row>
    <row r="20" spans="1:16" ht="12" customHeight="1">
      <c r="A20" s="24"/>
      <c r="B20" s="24"/>
      <c r="C20" s="19" t="s">
        <v>64</v>
      </c>
      <c r="D20" s="25"/>
      <c r="E20" s="52">
        <v>3987</v>
      </c>
      <c r="F20" s="12">
        <v>9943</v>
      </c>
      <c r="G20" s="12">
        <v>4773</v>
      </c>
      <c r="H20" s="55">
        <v>5170</v>
      </c>
      <c r="I20" s="35"/>
      <c r="J20" s="12"/>
      <c r="K20" s="19" t="s">
        <v>45</v>
      </c>
      <c r="L20" s="25"/>
      <c r="M20" s="52">
        <v>3983</v>
      </c>
      <c r="N20" s="12">
        <f t="shared" si="0"/>
        <v>9865</v>
      </c>
      <c r="O20" s="12">
        <v>4785</v>
      </c>
      <c r="P20" s="12">
        <v>5080</v>
      </c>
    </row>
    <row r="21" spans="1:16" ht="12" customHeight="1">
      <c r="A21" s="24"/>
      <c r="B21" s="24"/>
      <c r="C21" s="19" t="s">
        <v>83</v>
      </c>
      <c r="D21" s="25"/>
      <c r="E21" s="52">
        <v>1925</v>
      </c>
      <c r="F21" s="12">
        <v>5386</v>
      </c>
      <c r="G21" s="12">
        <v>2610</v>
      </c>
      <c r="H21" s="55">
        <v>2776</v>
      </c>
      <c r="I21" s="35"/>
      <c r="J21" s="12"/>
      <c r="K21" s="19" t="s">
        <v>73</v>
      </c>
      <c r="L21" s="25"/>
      <c r="M21" s="52">
        <v>1755</v>
      </c>
      <c r="N21" s="12">
        <f t="shared" si="0"/>
        <v>4751</v>
      </c>
      <c r="O21" s="12">
        <v>2339</v>
      </c>
      <c r="P21" s="12">
        <v>2412</v>
      </c>
    </row>
    <row r="22" spans="1:16" ht="12" customHeight="1">
      <c r="A22" s="24"/>
      <c r="B22" s="24"/>
      <c r="C22" s="19" t="s">
        <v>47</v>
      </c>
      <c r="D22" s="25"/>
      <c r="E22" s="52">
        <v>5678</v>
      </c>
      <c r="F22" s="12">
        <v>12406</v>
      </c>
      <c r="G22" s="12">
        <v>5953</v>
      </c>
      <c r="H22" s="55">
        <v>6453</v>
      </c>
      <c r="I22" s="35"/>
      <c r="J22" s="12"/>
      <c r="K22" s="19" t="s">
        <v>55</v>
      </c>
      <c r="L22" s="25"/>
      <c r="M22" s="52">
        <v>3230</v>
      </c>
      <c r="N22" s="12">
        <f t="shared" si="0"/>
        <v>8102</v>
      </c>
      <c r="O22" s="12">
        <v>3929</v>
      </c>
      <c r="P22" s="12">
        <v>4173</v>
      </c>
    </row>
    <row r="23" spans="1:16" ht="12" customHeight="1">
      <c r="A23" s="24"/>
      <c r="B23" s="24"/>
      <c r="C23" s="19" t="s">
        <v>16</v>
      </c>
      <c r="D23" s="25"/>
      <c r="E23" s="52">
        <v>4313</v>
      </c>
      <c r="F23" s="12">
        <v>8384</v>
      </c>
      <c r="G23" s="12">
        <v>3967</v>
      </c>
      <c r="H23" s="55">
        <v>4417</v>
      </c>
      <c r="I23" s="35"/>
      <c r="J23" s="12"/>
      <c r="K23" s="19" t="s">
        <v>39</v>
      </c>
      <c r="L23" s="25"/>
      <c r="M23" s="52">
        <v>2351</v>
      </c>
      <c r="N23" s="12">
        <f t="shared" si="0"/>
        <v>6324</v>
      </c>
      <c r="O23" s="12">
        <v>3092</v>
      </c>
      <c r="P23" s="12">
        <v>3232</v>
      </c>
    </row>
    <row r="24" spans="1:16" ht="12" customHeight="1">
      <c r="A24" s="24"/>
      <c r="B24" s="24"/>
      <c r="C24" s="19" t="s">
        <v>1</v>
      </c>
      <c r="D24" s="25"/>
      <c r="E24" s="52">
        <v>5829</v>
      </c>
      <c r="F24" s="12">
        <v>10292</v>
      </c>
      <c r="G24" s="12">
        <v>4623</v>
      </c>
      <c r="H24" s="55">
        <v>5669</v>
      </c>
      <c r="I24" s="35"/>
      <c r="J24" s="12"/>
      <c r="K24" s="19" t="s">
        <v>63</v>
      </c>
      <c r="L24" s="25"/>
      <c r="M24" s="52">
        <v>2197</v>
      </c>
      <c r="N24" s="12">
        <f t="shared" si="0"/>
        <v>5611</v>
      </c>
      <c r="O24" s="12">
        <v>2743</v>
      </c>
      <c r="P24" s="12">
        <v>2868</v>
      </c>
    </row>
    <row r="25" spans="1:16" ht="12" customHeight="1">
      <c r="A25" s="24"/>
      <c r="B25" s="24"/>
      <c r="C25" s="19" t="s">
        <v>30</v>
      </c>
      <c r="D25" s="25"/>
      <c r="E25" s="52">
        <v>6796</v>
      </c>
      <c r="F25" s="12">
        <v>13398</v>
      </c>
      <c r="G25" s="12">
        <v>6550</v>
      </c>
      <c r="H25" s="55">
        <v>6848</v>
      </c>
      <c r="I25" s="35"/>
      <c r="J25" s="12"/>
      <c r="K25" s="19" t="s">
        <v>33</v>
      </c>
      <c r="L25" s="25"/>
      <c r="M25" s="52">
        <v>161</v>
      </c>
      <c r="N25" s="12">
        <f t="shared" si="0"/>
        <v>576</v>
      </c>
      <c r="O25" s="12">
        <v>284</v>
      </c>
      <c r="P25" s="12">
        <v>292</v>
      </c>
    </row>
    <row r="26" spans="1:16" ht="12" customHeight="1">
      <c r="A26" s="24"/>
      <c r="B26" s="24"/>
      <c r="C26" s="19" t="s">
        <v>119</v>
      </c>
      <c r="D26" s="25"/>
      <c r="E26" s="52">
        <v>3799</v>
      </c>
      <c r="F26" s="12">
        <v>9332</v>
      </c>
      <c r="G26" s="12">
        <v>4591</v>
      </c>
      <c r="H26" s="55">
        <v>4741</v>
      </c>
      <c r="I26" s="35"/>
      <c r="J26" s="12"/>
      <c r="K26" s="19" t="s">
        <v>18</v>
      </c>
      <c r="L26" s="25"/>
      <c r="M26" s="52">
        <v>3777</v>
      </c>
      <c r="N26" s="12">
        <f t="shared" si="0"/>
        <v>9513</v>
      </c>
      <c r="O26" s="12">
        <v>4640</v>
      </c>
      <c r="P26" s="12">
        <v>4873</v>
      </c>
    </row>
    <row r="27" spans="1:16" ht="12" customHeight="1">
      <c r="A27" s="24"/>
      <c r="B27" s="24"/>
      <c r="C27" s="19" t="s">
        <v>28</v>
      </c>
      <c r="D27" s="25"/>
      <c r="E27" s="52">
        <v>5519</v>
      </c>
      <c r="F27" s="12">
        <v>10714</v>
      </c>
      <c r="G27" s="12">
        <v>5100</v>
      </c>
      <c r="H27" s="55">
        <v>5614</v>
      </c>
      <c r="I27" s="35"/>
      <c r="J27" s="12"/>
      <c r="K27" s="19" t="s">
        <v>14</v>
      </c>
      <c r="L27" s="25"/>
      <c r="M27" s="52">
        <v>6910</v>
      </c>
      <c r="N27" s="12">
        <f t="shared" si="0"/>
        <v>14915</v>
      </c>
      <c r="O27" s="12">
        <v>7034</v>
      </c>
      <c r="P27" s="12">
        <v>7881</v>
      </c>
    </row>
    <row r="28" spans="1:16" ht="12" customHeight="1">
      <c r="A28" s="24"/>
      <c r="B28" s="24"/>
      <c r="C28" s="19" t="s">
        <v>80</v>
      </c>
      <c r="D28" s="25"/>
      <c r="E28" s="52">
        <v>518</v>
      </c>
      <c r="F28" s="12">
        <v>1155</v>
      </c>
      <c r="G28" s="12">
        <v>546</v>
      </c>
      <c r="H28" s="55">
        <v>609</v>
      </c>
      <c r="I28" s="35"/>
      <c r="J28" s="12"/>
      <c r="K28" s="19" t="s">
        <v>114</v>
      </c>
      <c r="L28" s="25"/>
      <c r="M28" s="52">
        <v>6046</v>
      </c>
      <c r="N28" s="12">
        <f t="shared" si="0"/>
        <v>12431</v>
      </c>
      <c r="O28" s="12">
        <v>6007</v>
      </c>
      <c r="P28" s="12">
        <v>6424</v>
      </c>
    </row>
    <row r="29" spans="1:16" ht="12" customHeight="1">
      <c r="A29" s="24"/>
      <c r="B29" s="24"/>
      <c r="C29" s="19" t="s">
        <v>57</v>
      </c>
      <c r="D29" s="25"/>
      <c r="E29" s="52">
        <v>4280</v>
      </c>
      <c r="F29" s="12">
        <v>9806</v>
      </c>
      <c r="G29" s="12">
        <v>4457</v>
      </c>
      <c r="H29" s="55">
        <v>5349</v>
      </c>
      <c r="I29" s="35"/>
      <c r="J29" s="12"/>
      <c r="K29" s="19" t="s">
        <v>17</v>
      </c>
      <c r="L29" s="25"/>
      <c r="M29" s="52">
        <v>5748</v>
      </c>
      <c r="N29" s="12">
        <f t="shared" si="0"/>
        <v>13663</v>
      </c>
      <c r="O29" s="12">
        <v>6737</v>
      </c>
      <c r="P29" s="12">
        <v>6926</v>
      </c>
    </row>
    <row r="30" spans="1:16" ht="12" customHeight="1">
      <c r="A30" s="24"/>
      <c r="B30" s="24"/>
      <c r="C30" s="19" t="s">
        <v>38</v>
      </c>
      <c r="D30" s="25"/>
      <c r="E30" s="52">
        <v>8883</v>
      </c>
      <c r="F30" s="12">
        <v>16898</v>
      </c>
      <c r="G30" s="12">
        <v>7958</v>
      </c>
      <c r="H30" s="55">
        <v>8940</v>
      </c>
      <c r="I30" s="35"/>
      <c r="J30" s="12"/>
      <c r="K30" s="19" t="s">
        <v>69</v>
      </c>
      <c r="L30" s="25"/>
      <c r="M30" s="52">
        <v>3922</v>
      </c>
      <c r="N30" s="12">
        <f t="shared" si="0"/>
        <v>10014</v>
      </c>
      <c r="O30" s="12">
        <v>4858</v>
      </c>
      <c r="P30" s="12">
        <v>5156</v>
      </c>
    </row>
    <row r="31" spans="1:16" ht="12" customHeight="1">
      <c r="A31" s="24"/>
      <c r="B31" s="24"/>
      <c r="C31" s="19" t="s">
        <v>2</v>
      </c>
      <c r="D31" s="25"/>
      <c r="E31" s="52">
        <v>5177</v>
      </c>
      <c r="F31" s="12">
        <v>8399</v>
      </c>
      <c r="G31" s="12">
        <v>4442</v>
      </c>
      <c r="H31" s="55">
        <v>3957</v>
      </c>
      <c r="I31" s="35"/>
      <c r="J31" s="12"/>
      <c r="K31" s="19" t="s">
        <v>44</v>
      </c>
      <c r="L31" s="25"/>
      <c r="M31" s="52">
        <v>2763</v>
      </c>
      <c r="N31" s="12">
        <f t="shared" si="0"/>
        <v>6254</v>
      </c>
      <c r="O31" s="12">
        <v>3088</v>
      </c>
      <c r="P31" s="12">
        <v>3166</v>
      </c>
    </row>
    <row r="32" spans="1:16" ht="12" customHeight="1">
      <c r="A32" s="24"/>
      <c r="B32" s="24"/>
      <c r="C32" s="19" t="s">
        <v>8</v>
      </c>
      <c r="D32" s="25"/>
      <c r="E32" s="52">
        <v>5909</v>
      </c>
      <c r="F32" s="12">
        <v>10264</v>
      </c>
      <c r="G32" s="12">
        <v>4722</v>
      </c>
      <c r="H32" s="55">
        <v>5542</v>
      </c>
      <c r="I32" s="35"/>
      <c r="J32" s="12"/>
      <c r="K32" s="19" t="s">
        <v>87</v>
      </c>
      <c r="L32" s="25"/>
      <c r="M32" s="52">
        <v>244</v>
      </c>
      <c r="N32" s="12">
        <f t="shared" si="0"/>
        <v>869</v>
      </c>
      <c r="O32" s="12">
        <v>415</v>
      </c>
      <c r="P32" s="12">
        <v>454</v>
      </c>
    </row>
    <row r="33" spans="1:16" ht="12" customHeight="1">
      <c r="A33" s="24"/>
      <c r="B33" s="24"/>
      <c r="C33" s="19" t="s">
        <v>43</v>
      </c>
      <c r="D33" s="25"/>
      <c r="E33" s="52">
        <v>4788</v>
      </c>
      <c r="F33" s="12">
        <v>10914</v>
      </c>
      <c r="G33" s="12">
        <v>5312</v>
      </c>
      <c r="H33" s="55">
        <v>5602</v>
      </c>
      <c r="I33" s="35"/>
      <c r="J33" s="12"/>
      <c r="K33" s="19" t="s">
        <v>67</v>
      </c>
      <c r="L33" s="25"/>
      <c r="M33" s="52">
        <v>2090</v>
      </c>
      <c r="N33" s="12">
        <f t="shared" si="0"/>
        <v>5528</v>
      </c>
      <c r="O33" s="12">
        <v>2633</v>
      </c>
      <c r="P33" s="12">
        <v>2895</v>
      </c>
    </row>
    <row r="34" spans="1:16" ht="12" customHeight="1">
      <c r="A34" s="24"/>
      <c r="B34" s="24"/>
      <c r="C34" s="19" t="s">
        <v>81</v>
      </c>
      <c r="D34" s="25"/>
      <c r="E34" s="52">
        <v>170</v>
      </c>
      <c r="F34" s="12">
        <v>488</v>
      </c>
      <c r="G34" s="12">
        <v>248</v>
      </c>
      <c r="H34" s="55">
        <v>240</v>
      </c>
      <c r="I34" s="35"/>
      <c r="J34" s="12"/>
      <c r="K34" s="19" t="s">
        <v>27</v>
      </c>
      <c r="L34" s="25"/>
      <c r="M34" s="52">
        <v>4077</v>
      </c>
      <c r="N34" s="12">
        <f t="shared" si="0"/>
        <v>10440</v>
      </c>
      <c r="O34" s="12">
        <v>5160</v>
      </c>
      <c r="P34" s="12">
        <v>5280</v>
      </c>
    </row>
    <row r="35" spans="1:16" ht="12" customHeight="1">
      <c r="A35" s="24"/>
      <c r="B35" s="24"/>
      <c r="C35" s="19" t="s">
        <v>11</v>
      </c>
      <c r="D35" s="25"/>
      <c r="E35" s="52">
        <v>7290</v>
      </c>
      <c r="F35" s="12">
        <v>13592</v>
      </c>
      <c r="G35" s="12">
        <v>6733</v>
      </c>
      <c r="H35" s="55">
        <v>6859</v>
      </c>
      <c r="I35" s="35"/>
      <c r="J35" s="12"/>
      <c r="K35" s="19" t="s">
        <v>68</v>
      </c>
      <c r="L35" s="25"/>
      <c r="M35" s="52">
        <v>2717</v>
      </c>
      <c r="N35" s="12">
        <f t="shared" si="0"/>
        <v>6882</v>
      </c>
      <c r="O35" s="12">
        <v>3329</v>
      </c>
      <c r="P35" s="12">
        <v>3553</v>
      </c>
    </row>
    <row r="36" spans="1:16" ht="12" customHeight="1">
      <c r="A36" s="24"/>
      <c r="B36" s="24"/>
      <c r="C36" s="19" t="s">
        <v>0</v>
      </c>
      <c r="D36" s="25"/>
      <c r="E36" s="52">
        <v>1505</v>
      </c>
      <c r="F36" s="12">
        <v>2702</v>
      </c>
      <c r="G36" s="12">
        <v>1222</v>
      </c>
      <c r="H36" s="55">
        <v>1480</v>
      </c>
      <c r="I36" s="35"/>
      <c r="J36" s="12"/>
      <c r="K36" s="19" t="s">
        <v>58</v>
      </c>
      <c r="L36" s="25"/>
      <c r="M36" s="52">
        <v>4869</v>
      </c>
      <c r="N36" s="12">
        <f t="shared" si="0"/>
        <v>13634</v>
      </c>
      <c r="O36" s="12">
        <v>6611</v>
      </c>
      <c r="P36" s="12">
        <v>7023</v>
      </c>
    </row>
    <row r="37" spans="1:16" ht="12" customHeight="1">
      <c r="A37" s="24"/>
      <c r="B37" s="24"/>
      <c r="C37" s="19" t="s">
        <v>4</v>
      </c>
      <c r="D37" s="25"/>
      <c r="E37" s="52">
        <v>6535</v>
      </c>
      <c r="F37" s="12">
        <v>11138</v>
      </c>
      <c r="G37" s="12">
        <v>5298</v>
      </c>
      <c r="H37" s="55">
        <v>5840</v>
      </c>
      <c r="I37" s="35"/>
      <c r="J37" s="12"/>
      <c r="K37" s="19" t="s">
        <v>15</v>
      </c>
      <c r="L37" s="25"/>
      <c r="M37" s="52">
        <v>5886</v>
      </c>
      <c r="N37" s="12">
        <f t="shared" si="0"/>
        <v>10933</v>
      </c>
      <c r="O37" s="12">
        <v>5853</v>
      </c>
      <c r="P37" s="12">
        <v>5080</v>
      </c>
    </row>
    <row r="38" spans="1:16" ht="12" customHeight="1">
      <c r="A38" s="24"/>
      <c r="B38" s="24"/>
      <c r="C38" s="19" t="s">
        <v>78</v>
      </c>
      <c r="D38" s="25"/>
      <c r="E38" s="52">
        <v>6681</v>
      </c>
      <c r="F38" s="12">
        <v>17927</v>
      </c>
      <c r="G38" s="12">
        <v>8850</v>
      </c>
      <c r="H38" s="55">
        <v>9077</v>
      </c>
      <c r="I38" s="35"/>
      <c r="J38" s="12"/>
      <c r="K38" s="19" t="s">
        <v>74</v>
      </c>
      <c r="L38" s="25"/>
      <c r="M38" s="52">
        <v>2671</v>
      </c>
      <c r="N38" s="12">
        <f t="shared" si="0"/>
        <v>7204</v>
      </c>
      <c r="O38" s="12">
        <v>3416</v>
      </c>
      <c r="P38" s="12">
        <v>3788</v>
      </c>
    </row>
    <row r="39" spans="1:16" ht="12" customHeight="1">
      <c r="A39" s="24"/>
      <c r="B39" s="24"/>
      <c r="C39" s="19" t="s">
        <v>116</v>
      </c>
      <c r="D39" s="25"/>
      <c r="E39" s="52">
        <v>3873</v>
      </c>
      <c r="F39" s="12">
        <v>10545</v>
      </c>
      <c r="G39" s="12">
        <v>5063</v>
      </c>
      <c r="H39" s="55">
        <v>5482</v>
      </c>
      <c r="I39" s="35"/>
      <c r="J39" s="12"/>
      <c r="K39" s="19" t="s">
        <v>49</v>
      </c>
      <c r="L39" s="25"/>
      <c r="M39" s="52">
        <v>5529</v>
      </c>
      <c r="N39" s="12">
        <f t="shared" si="0"/>
        <v>11240</v>
      </c>
      <c r="O39" s="12">
        <v>5811</v>
      </c>
      <c r="P39" s="12">
        <v>5429</v>
      </c>
    </row>
    <row r="40" spans="1:16" ht="12" customHeight="1">
      <c r="A40" s="24"/>
      <c r="B40" s="24"/>
      <c r="C40" s="19" t="s">
        <v>85</v>
      </c>
      <c r="D40" s="25"/>
      <c r="E40" s="52">
        <v>2799</v>
      </c>
      <c r="F40" s="12">
        <v>7706</v>
      </c>
      <c r="G40" s="12">
        <v>3718</v>
      </c>
      <c r="H40" s="55">
        <v>3988</v>
      </c>
      <c r="I40" s="35"/>
      <c r="J40" s="12"/>
      <c r="K40" s="19" t="s">
        <v>61</v>
      </c>
      <c r="L40" s="25"/>
      <c r="M40" s="52">
        <v>2682</v>
      </c>
      <c r="N40" s="12">
        <f t="shared" si="0"/>
        <v>6245</v>
      </c>
      <c r="O40" s="12">
        <v>3095</v>
      </c>
      <c r="P40" s="12">
        <v>3150</v>
      </c>
    </row>
    <row r="41" spans="1:16" ht="12" customHeight="1">
      <c r="A41" s="24"/>
      <c r="B41" s="71" t="s">
        <v>157</v>
      </c>
      <c r="C41" s="72"/>
      <c r="D41" s="27"/>
      <c r="E41" s="56">
        <f>SUM(E42:E62)</f>
        <v>78449</v>
      </c>
      <c r="F41" s="15">
        <f>SUM(F42:F62)</f>
        <v>176491</v>
      </c>
      <c r="G41" s="15">
        <f>SUM(G42:G62)</f>
        <v>86651</v>
      </c>
      <c r="H41" s="57">
        <f>SUM(H42:H62)</f>
        <v>89840</v>
      </c>
      <c r="I41" s="36"/>
      <c r="J41" s="15"/>
      <c r="K41" s="19" t="s">
        <v>132</v>
      </c>
      <c r="L41" s="25"/>
      <c r="M41" s="52">
        <v>3610</v>
      </c>
      <c r="N41" s="12">
        <f t="shared" si="0"/>
        <v>9855</v>
      </c>
      <c r="O41" s="12">
        <v>4861</v>
      </c>
      <c r="P41" s="12">
        <v>4994</v>
      </c>
    </row>
    <row r="42" spans="1:16" ht="12" customHeight="1">
      <c r="A42" s="24"/>
      <c r="B42" s="24"/>
      <c r="C42" s="19" t="s">
        <v>20</v>
      </c>
      <c r="D42" s="25"/>
      <c r="E42" s="52">
        <v>5685</v>
      </c>
      <c r="F42" s="12">
        <f>SUM(G42:H42)</f>
        <v>14850</v>
      </c>
      <c r="G42" s="12">
        <v>7278</v>
      </c>
      <c r="H42" s="55">
        <v>7572</v>
      </c>
      <c r="I42" s="35"/>
      <c r="J42" s="12"/>
      <c r="K42" s="19" t="s">
        <v>88</v>
      </c>
      <c r="L42" s="25"/>
      <c r="M42" s="52">
        <v>1106</v>
      </c>
      <c r="N42" s="12">
        <f t="shared" si="0"/>
        <v>2291</v>
      </c>
      <c r="O42" s="12">
        <v>1075</v>
      </c>
      <c r="P42" s="12">
        <v>1216</v>
      </c>
    </row>
    <row r="43" spans="1:16" ht="12" customHeight="1">
      <c r="A43" s="24"/>
      <c r="B43" s="24"/>
      <c r="C43" s="19" t="s">
        <v>25</v>
      </c>
      <c r="D43" s="25"/>
      <c r="E43" s="52">
        <v>1326</v>
      </c>
      <c r="F43" s="12">
        <f aca="true" t="shared" si="1" ref="F43:F73">SUM(G43:H43)</f>
        <v>4352</v>
      </c>
      <c r="G43" s="12">
        <v>2172</v>
      </c>
      <c r="H43" s="55">
        <v>2180</v>
      </c>
      <c r="I43" s="35"/>
      <c r="J43" s="76" t="s">
        <v>163</v>
      </c>
      <c r="K43" s="77"/>
      <c r="L43" s="27"/>
      <c r="M43" s="56">
        <f>SUM(M44:M73)</f>
        <v>80703</v>
      </c>
      <c r="N43" s="14">
        <f>SUM(N44:N73)</f>
        <v>208742</v>
      </c>
      <c r="O43" s="15">
        <f>SUM(O44:O73)</f>
        <v>101681</v>
      </c>
      <c r="P43" s="15">
        <f>SUM(P44:P73)</f>
        <v>107061</v>
      </c>
    </row>
    <row r="44" spans="1:16" ht="12" customHeight="1">
      <c r="A44" s="24"/>
      <c r="B44" s="24"/>
      <c r="C44" s="19" t="s">
        <v>51</v>
      </c>
      <c r="D44" s="25"/>
      <c r="E44" s="52">
        <v>2703</v>
      </c>
      <c r="F44" s="12">
        <f t="shared" si="1"/>
        <v>5690</v>
      </c>
      <c r="G44" s="12">
        <v>2675</v>
      </c>
      <c r="H44" s="55">
        <v>3015</v>
      </c>
      <c r="I44" s="35"/>
      <c r="J44" s="12"/>
      <c r="K44" s="19" t="s">
        <v>103</v>
      </c>
      <c r="L44" s="25"/>
      <c r="M44" s="52">
        <v>2348</v>
      </c>
      <c r="N44" s="12">
        <f aca="true" t="shared" si="2" ref="N44:N73">SUM(O44:P44)</f>
        <v>5474</v>
      </c>
      <c r="O44" s="12">
        <v>2712</v>
      </c>
      <c r="P44" s="12">
        <v>2762</v>
      </c>
    </row>
    <row r="45" spans="1:16" ht="12" customHeight="1">
      <c r="A45" s="24"/>
      <c r="B45" s="24"/>
      <c r="C45" s="19" t="s">
        <v>77</v>
      </c>
      <c r="D45" s="25"/>
      <c r="E45" s="52">
        <v>2003</v>
      </c>
      <c r="F45" s="12">
        <f t="shared" si="1"/>
        <v>4865</v>
      </c>
      <c r="G45" s="12">
        <v>2275</v>
      </c>
      <c r="H45" s="55">
        <v>2590</v>
      </c>
      <c r="I45" s="35"/>
      <c r="J45" s="12"/>
      <c r="K45" s="19" t="s">
        <v>121</v>
      </c>
      <c r="L45" s="25"/>
      <c r="M45" s="52">
        <v>2243</v>
      </c>
      <c r="N45" s="12">
        <f t="shared" si="2"/>
        <v>6890</v>
      </c>
      <c r="O45" s="12">
        <v>3350</v>
      </c>
      <c r="P45" s="12">
        <v>3540</v>
      </c>
    </row>
    <row r="46" spans="1:16" ht="12" customHeight="1">
      <c r="A46" s="24"/>
      <c r="B46" s="24"/>
      <c r="C46" s="19" t="s">
        <v>40</v>
      </c>
      <c r="D46" s="25"/>
      <c r="E46" s="52">
        <v>6035</v>
      </c>
      <c r="F46" s="12">
        <f t="shared" si="1"/>
        <v>12925</v>
      </c>
      <c r="G46" s="12">
        <v>6537</v>
      </c>
      <c r="H46" s="55">
        <v>6388</v>
      </c>
      <c r="I46" s="35"/>
      <c r="J46" s="12"/>
      <c r="K46" s="19" t="s">
        <v>104</v>
      </c>
      <c r="L46" s="25"/>
      <c r="M46" s="52">
        <v>4132</v>
      </c>
      <c r="N46" s="12">
        <f t="shared" si="2"/>
        <v>10597</v>
      </c>
      <c r="O46" s="12">
        <v>5199</v>
      </c>
      <c r="P46" s="12">
        <v>5398</v>
      </c>
    </row>
    <row r="47" spans="1:16" ht="12" customHeight="1">
      <c r="A47" s="24"/>
      <c r="B47" s="24"/>
      <c r="C47" s="19" t="s">
        <v>23</v>
      </c>
      <c r="D47" s="25"/>
      <c r="E47" s="52">
        <v>4574</v>
      </c>
      <c r="F47" s="12">
        <f t="shared" si="1"/>
        <v>10310</v>
      </c>
      <c r="G47" s="12">
        <v>5131</v>
      </c>
      <c r="H47" s="55">
        <v>5179</v>
      </c>
      <c r="I47" s="35"/>
      <c r="J47" s="12"/>
      <c r="K47" s="19" t="s">
        <v>120</v>
      </c>
      <c r="L47" s="25"/>
      <c r="M47" s="52">
        <v>2045</v>
      </c>
      <c r="N47" s="12">
        <f t="shared" si="2"/>
        <v>6402</v>
      </c>
      <c r="O47" s="12">
        <v>3115</v>
      </c>
      <c r="P47" s="12">
        <v>3287</v>
      </c>
    </row>
    <row r="48" spans="1:16" ht="12" customHeight="1">
      <c r="A48" s="24"/>
      <c r="B48" s="24"/>
      <c r="C48" s="19" t="s">
        <v>75</v>
      </c>
      <c r="D48" s="25"/>
      <c r="E48" s="52">
        <v>2924</v>
      </c>
      <c r="F48" s="12">
        <f t="shared" si="1"/>
        <v>7274</v>
      </c>
      <c r="G48" s="12">
        <v>3626</v>
      </c>
      <c r="H48" s="55">
        <v>3648</v>
      </c>
      <c r="I48" s="35"/>
      <c r="J48" s="12"/>
      <c r="K48" s="19" t="s">
        <v>94</v>
      </c>
      <c r="L48" s="25"/>
      <c r="M48" s="52">
        <v>5665</v>
      </c>
      <c r="N48" s="12">
        <f t="shared" si="2"/>
        <v>12374</v>
      </c>
      <c r="O48" s="12">
        <v>5828</v>
      </c>
      <c r="P48" s="12">
        <v>6546</v>
      </c>
    </row>
    <row r="49" spans="1:16" ht="12" customHeight="1">
      <c r="A49" s="24"/>
      <c r="B49" s="24"/>
      <c r="C49" s="19" t="s">
        <v>10</v>
      </c>
      <c r="D49" s="25"/>
      <c r="E49" s="52">
        <v>6310</v>
      </c>
      <c r="F49" s="12">
        <f t="shared" si="1"/>
        <v>11788</v>
      </c>
      <c r="G49" s="12">
        <v>5630</v>
      </c>
      <c r="H49" s="55">
        <v>6158</v>
      </c>
      <c r="I49" s="35"/>
      <c r="J49" s="12"/>
      <c r="K49" s="19" t="s">
        <v>97</v>
      </c>
      <c r="L49" s="25"/>
      <c r="M49" s="52">
        <v>4930</v>
      </c>
      <c r="N49" s="12">
        <f t="shared" si="2"/>
        <v>12919</v>
      </c>
      <c r="O49" s="12">
        <v>6361</v>
      </c>
      <c r="P49" s="12">
        <v>6558</v>
      </c>
    </row>
    <row r="50" spans="1:16" ht="12" customHeight="1">
      <c r="A50" s="24"/>
      <c r="B50" s="24"/>
      <c r="C50" s="19" t="s">
        <v>54</v>
      </c>
      <c r="D50" s="25"/>
      <c r="E50" s="52">
        <v>3003</v>
      </c>
      <c r="F50" s="12">
        <f t="shared" si="1"/>
        <v>7470</v>
      </c>
      <c r="G50" s="12">
        <v>3710</v>
      </c>
      <c r="H50" s="55">
        <v>3760</v>
      </c>
      <c r="I50" s="35"/>
      <c r="J50" s="12"/>
      <c r="K50" s="19" t="s">
        <v>92</v>
      </c>
      <c r="L50" s="25"/>
      <c r="M50" s="52">
        <v>340</v>
      </c>
      <c r="N50" s="12">
        <f t="shared" si="2"/>
        <v>1160</v>
      </c>
      <c r="O50" s="12">
        <v>576</v>
      </c>
      <c r="P50" s="12">
        <v>584</v>
      </c>
    </row>
    <row r="51" spans="1:16" ht="12" customHeight="1">
      <c r="A51" s="24"/>
      <c r="B51" s="24"/>
      <c r="C51" s="19" t="s">
        <v>50</v>
      </c>
      <c r="D51" s="25"/>
      <c r="E51" s="52">
        <v>4188</v>
      </c>
      <c r="F51" s="12">
        <f t="shared" si="1"/>
        <v>9502</v>
      </c>
      <c r="G51" s="12">
        <v>4463</v>
      </c>
      <c r="H51" s="55">
        <v>5039</v>
      </c>
      <c r="I51" s="35"/>
      <c r="J51" s="12"/>
      <c r="K51" s="19" t="s">
        <v>96</v>
      </c>
      <c r="L51" s="25"/>
      <c r="M51" s="52">
        <v>3265</v>
      </c>
      <c r="N51" s="12">
        <f t="shared" si="2"/>
        <v>7962</v>
      </c>
      <c r="O51" s="12">
        <v>3857</v>
      </c>
      <c r="P51" s="12">
        <v>4105</v>
      </c>
    </row>
    <row r="52" spans="1:16" ht="12" customHeight="1">
      <c r="A52" s="24"/>
      <c r="B52" s="24"/>
      <c r="C52" s="19" t="s">
        <v>53</v>
      </c>
      <c r="D52" s="25"/>
      <c r="E52" s="52">
        <v>2577</v>
      </c>
      <c r="F52" s="12">
        <f t="shared" si="1"/>
        <v>5928</v>
      </c>
      <c r="G52" s="12">
        <v>2786</v>
      </c>
      <c r="H52" s="55">
        <v>3142</v>
      </c>
      <c r="I52" s="35"/>
      <c r="J52" s="12"/>
      <c r="K52" s="19" t="s">
        <v>102</v>
      </c>
      <c r="L52" s="25"/>
      <c r="M52" s="52">
        <v>1645</v>
      </c>
      <c r="N52" s="12">
        <f t="shared" si="2"/>
        <v>4516</v>
      </c>
      <c r="O52" s="12">
        <v>2158</v>
      </c>
      <c r="P52" s="12">
        <v>2358</v>
      </c>
    </row>
    <row r="53" spans="1:16" ht="12" customHeight="1">
      <c r="A53" s="24"/>
      <c r="B53" s="24"/>
      <c r="C53" s="19" t="s">
        <v>70</v>
      </c>
      <c r="D53" s="25"/>
      <c r="E53" s="52">
        <v>3335</v>
      </c>
      <c r="F53" s="12">
        <f t="shared" si="1"/>
        <v>8271</v>
      </c>
      <c r="G53" s="12">
        <v>4282</v>
      </c>
      <c r="H53" s="55">
        <v>3989</v>
      </c>
      <c r="I53" s="35"/>
      <c r="J53" s="12"/>
      <c r="K53" s="19" t="s">
        <v>98</v>
      </c>
      <c r="L53" s="25"/>
      <c r="M53" s="52">
        <v>1612</v>
      </c>
      <c r="N53" s="12">
        <f t="shared" si="2"/>
        <v>3977</v>
      </c>
      <c r="O53" s="12">
        <v>1909</v>
      </c>
      <c r="P53" s="12">
        <v>2068</v>
      </c>
    </row>
    <row r="54" spans="1:16" ht="12" customHeight="1">
      <c r="A54" s="24"/>
      <c r="B54" s="24"/>
      <c r="C54" s="19" t="s">
        <v>24</v>
      </c>
      <c r="D54" s="25"/>
      <c r="E54" s="52">
        <v>1117</v>
      </c>
      <c r="F54" s="12">
        <f t="shared" si="1"/>
        <v>3201</v>
      </c>
      <c r="G54" s="12">
        <v>1650</v>
      </c>
      <c r="H54" s="55">
        <v>1551</v>
      </c>
      <c r="I54" s="35"/>
      <c r="J54" s="12"/>
      <c r="K54" s="19" t="s">
        <v>113</v>
      </c>
      <c r="L54" s="25"/>
      <c r="M54" s="52">
        <v>905</v>
      </c>
      <c r="N54" s="12">
        <f t="shared" si="2"/>
        <v>2858</v>
      </c>
      <c r="O54" s="12">
        <v>1393</v>
      </c>
      <c r="P54" s="12">
        <v>1465</v>
      </c>
    </row>
    <row r="55" spans="1:16" ht="12" customHeight="1">
      <c r="A55" s="24"/>
      <c r="B55" s="24"/>
      <c r="C55" s="19" t="s">
        <v>59</v>
      </c>
      <c r="D55" s="25"/>
      <c r="E55" s="52">
        <v>3793</v>
      </c>
      <c r="F55" s="12">
        <f t="shared" si="1"/>
        <v>8981</v>
      </c>
      <c r="G55" s="12">
        <v>4562</v>
      </c>
      <c r="H55" s="55">
        <v>4419</v>
      </c>
      <c r="I55" s="35"/>
      <c r="J55" s="12"/>
      <c r="K55" s="19" t="s">
        <v>118</v>
      </c>
      <c r="L55" s="25"/>
      <c r="M55" s="52">
        <v>2923</v>
      </c>
      <c r="N55" s="12">
        <f t="shared" si="2"/>
        <v>7534</v>
      </c>
      <c r="O55" s="12">
        <v>3757</v>
      </c>
      <c r="P55" s="12">
        <v>3777</v>
      </c>
    </row>
    <row r="56" spans="1:16" ht="12" customHeight="1">
      <c r="A56" s="24"/>
      <c r="B56" s="24"/>
      <c r="C56" s="19" t="s">
        <v>115</v>
      </c>
      <c r="D56" s="25"/>
      <c r="E56" s="52">
        <v>2774</v>
      </c>
      <c r="F56" s="12">
        <f t="shared" si="1"/>
        <v>6703</v>
      </c>
      <c r="G56" s="12">
        <v>3135</v>
      </c>
      <c r="H56" s="55">
        <v>3568</v>
      </c>
      <c r="I56" s="35"/>
      <c r="J56" s="12"/>
      <c r="K56" s="19" t="s">
        <v>111</v>
      </c>
      <c r="L56" s="25"/>
      <c r="M56" s="52">
        <v>2526</v>
      </c>
      <c r="N56" s="12">
        <f t="shared" si="2"/>
        <v>8550</v>
      </c>
      <c r="O56" s="12">
        <v>4195</v>
      </c>
      <c r="P56" s="12">
        <v>4355</v>
      </c>
    </row>
    <row r="57" spans="1:16" ht="12" customHeight="1">
      <c r="A57" s="24"/>
      <c r="B57" s="24"/>
      <c r="C57" s="19" t="s">
        <v>13</v>
      </c>
      <c r="D57" s="25"/>
      <c r="E57" s="52">
        <v>7697</v>
      </c>
      <c r="F57" s="12">
        <f t="shared" si="1"/>
        <v>14532</v>
      </c>
      <c r="G57" s="12">
        <v>6920</v>
      </c>
      <c r="H57" s="55">
        <v>7612</v>
      </c>
      <c r="I57" s="35"/>
      <c r="J57" s="12"/>
      <c r="K57" s="19" t="s">
        <v>100</v>
      </c>
      <c r="L57" s="25"/>
      <c r="M57" s="52">
        <v>1316</v>
      </c>
      <c r="N57" s="12">
        <f t="shared" si="2"/>
        <v>3587</v>
      </c>
      <c r="O57" s="12">
        <v>1735</v>
      </c>
      <c r="P57" s="12">
        <v>1852</v>
      </c>
    </row>
    <row r="58" spans="1:16" ht="12" customHeight="1">
      <c r="A58" s="24"/>
      <c r="B58" s="24"/>
      <c r="C58" s="19" t="s">
        <v>26</v>
      </c>
      <c r="D58" s="25"/>
      <c r="E58" s="52">
        <v>4225</v>
      </c>
      <c r="F58" s="12">
        <f t="shared" si="1"/>
        <v>9080</v>
      </c>
      <c r="G58" s="12">
        <v>4401</v>
      </c>
      <c r="H58" s="55">
        <v>4679</v>
      </c>
      <c r="I58" s="35"/>
      <c r="J58" s="12"/>
      <c r="K58" s="19" t="s">
        <v>117</v>
      </c>
      <c r="L58" s="25"/>
      <c r="M58" s="52">
        <v>1970</v>
      </c>
      <c r="N58" s="12">
        <f t="shared" si="2"/>
        <v>5861</v>
      </c>
      <c r="O58" s="12">
        <v>2781</v>
      </c>
      <c r="P58" s="12">
        <v>3080</v>
      </c>
    </row>
    <row r="59" spans="1:16" ht="12" customHeight="1">
      <c r="A59" s="24"/>
      <c r="B59" s="24"/>
      <c r="C59" s="19" t="s">
        <v>71</v>
      </c>
      <c r="D59" s="25"/>
      <c r="E59" s="52">
        <v>2214</v>
      </c>
      <c r="F59" s="12">
        <f t="shared" si="1"/>
        <v>4566</v>
      </c>
      <c r="G59" s="12">
        <v>2336</v>
      </c>
      <c r="H59" s="55">
        <v>2230</v>
      </c>
      <c r="I59" s="35"/>
      <c r="J59" s="12"/>
      <c r="K59" s="19" t="s">
        <v>105</v>
      </c>
      <c r="L59" s="25"/>
      <c r="M59" s="52">
        <v>3276</v>
      </c>
      <c r="N59" s="12">
        <f t="shared" si="2"/>
        <v>8456</v>
      </c>
      <c r="O59" s="12">
        <v>4077</v>
      </c>
      <c r="P59" s="12">
        <v>4379</v>
      </c>
    </row>
    <row r="60" spans="1:16" ht="12" customHeight="1">
      <c r="A60" s="24"/>
      <c r="B60" s="24"/>
      <c r="C60" s="19" t="s">
        <v>46</v>
      </c>
      <c r="D60" s="25"/>
      <c r="E60" s="52">
        <v>4444</v>
      </c>
      <c r="F60" s="12">
        <f t="shared" si="1"/>
        <v>10997</v>
      </c>
      <c r="G60" s="12">
        <v>5337</v>
      </c>
      <c r="H60" s="55">
        <v>5660</v>
      </c>
      <c r="I60" s="35"/>
      <c r="J60" s="12"/>
      <c r="K60" s="19" t="s">
        <v>107</v>
      </c>
      <c r="L60" s="25"/>
      <c r="M60" s="52">
        <v>2113</v>
      </c>
      <c r="N60" s="12">
        <f t="shared" si="2"/>
        <v>5967</v>
      </c>
      <c r="O60" s="12">
        <v>2848</v>
      </c>
      <c r="P60" s="12">
        <v>3119</v>
      </c>
    </row>
    <row r="61" spans="1:16" ht="12" customHeight="1">
      <c r="A61" s="24"/>
      <c r="B61" s="24"/>
      <c r="C61" s="68" t="s">
        <v>164</v>
      </c>
      <c r="D61" s="25"/>
      <c r="E61" s="52">
        <v>1938</v>
      </c>
      <c r="F61" s="12">
        <f t="shared" si="1"/>
        <v>4349</v>
      </c>
      <c r="G61" s="12">
        <v>2177</v>
      </c>
      <c r="H61" s="55">
        <v>2172</v>
      </c>
      <c r="I61" s="35"/>
      <c r="J61" s="12"/>
      <c r="K61" s="19" t="s">
        <v>108</v>
      </c>
      <c r="L61" s="25"/>
      <c r="M61" s="52">
        <v>3155</v>
      </c>
      <c r="N61" s="12">
        <f t="shared" si="2"/>
        <v>9680</v>
      </c>
      <c r="O61" s="12">
        <v>4609</v>
      </c>
      <c r="P61" s="12">
        <v>5071</v>
      </c>
    </row>
    <row r="62" spans="1:16" ht="12" customHeight="1">
      <c r="A62" s="24"/>
      <c r="B62" s="24"/>
      <c r="C62" s="19" t="s">
        <v>34</v>
      </c>
      <c r="D62" s="25"/>
      <c r="E62" s="52">
        <v>5584</v>
      </c>
      <c r="F62" s="12">
        <f t="shared" si="1"/>
        <v>10857</v>
      </c>
      <c r="G62" s="12">
        <v>5568</v>
      </c>
      <c r="H62" s="55">
        <v>5289</v>
      </c>
      <c r="I62" s="35"/>
      <c r="J62" s="12"/>
      <c r="K62" s="19" t="s">
        <v>89</v>
      </c>
      <c r="L62" s="25"/>
      <c r="M62" s="52">
        <v>5811</v>
      </c>
      <c r="N62" s="12">
        <f t="shared" si="2"/>
        <v>11578</v>
      </c>
      <c r="O62" s="12">
        <v>5762</v>
      </c>
      <c r="P62" s="12">
        <v>5816</v>
      </c>
    </row>
    <row r="63" spans="1:16" ht="12" customHeight="1">
      <c r="A63" s="24"/>
      <c r="B63" s="71" t="s">
        <v>165</v>
      </c>
      <c r="C63" s="72"/>
      <c r="D63" s="27"/>
      <c r="E63" s="56">
        <f>SUM(E64:E73)+SUM(M8:M12)</f>
        <v>58169</v>
      </c>
      <c r="F63" s="15">
        <f>SUM(F64:F73)+SUM(N8:N12)</f>
        <v>132148</v>
      </c>
      <c r="G63" s="15">
        <f>SUM(G64:G73)+SUM(O8:O12)</f>
        <v>64367</v>
      </c>
      <c r="H63" s="57">
        <f>SUM(H64:H73)+SUM(P8:P12)</f>
        <v>67781</v>
      </c>
      <c r="I63" s="36"/>
      <c r="J63" s="15"/>
      <c r="K63" s="19" t="s">
        <v>95</v>
      </c>
      <c r="L63" s="25"/>
      <c r="M63" s="52">
        <v>6428</v>
      </c>
      <c r="N63" s="12">
        <f t="shared" si="2"/>
        <v>14642</v>
      </c>
      <c r="O63" s="12">
        <v>7147</v>
      </c>
      <c r="P63" s="12">
        <v>7495</v>
      </c>
    </row>
    <row r="64" spans="1:16" ht="12" customHeight="1">
      <c r="A64" s="24"/>
      <c r="B64" s="24"/>
      <c r="C64" s="19" t="s">
        <v>22</v>
      </c>
      <c r="D64" s="25"/>
      <c r="E64" s="52">
        <v>958</v>
      </c>
      <c r="F64" s="12">
        <f t="shared" si="1"/>
        <v>2823</v>
      </c>
      <c r="G64" s="12">
        <v>1390</v>
      </c>
      <c r="H64" s="55">
        <v>1433</v>
      </c>
      <c r="I64" s="35"/>
      <c r="J64" s="12"/>
      <c r="K64" s="19" t="s">
        <v>99</v>
      </c>
      <c r="L64" s="25"/>
      <c r="M64" s="52">
        <v>3078</v>
      </c>
      <c r="N64" s="12">
        <f t="shared" si="2"/>
        <v>7881</v>
      </c>
      <c r="O64" s="12">
        <v>3844</v>
      </c>
      <c r="P64" s="12">
        <v>4037</v>
      </c>
    </row>
    <row r="65" spans="1:16" ht="12" customHeight="1">
      <c r="A65" s="24"/>
      <c r="B65" s="24"/>
      <c r="C65" s="19" t="s">
        <v>5</v>
      </c>
      <c r="D65" s="25"/>
      <c r="E65" s="52">
        <v>5410</v>
      </c>
      <c r="F65" s="12">
        <f t="shared" si="1"/>
        <v>9874</v>
      </c>
      <c r="G65" s="12">
        <v>4395</v>
      </c>
      <c r="H65" s="55">
        <v>5479</v>
      </c>
      <c r="I65" s="35"/>
      <c r="J65" s="12"/>
      <c r="K65" s="19" t="s">
        <v>110</v>
      </c>
      <c r="L65" s="25"/>
      <c r="M65" s="52">
        <v>2586</v>
      </c>
      <c r="N65" s="12">
        <f t="shared" si="2"/>
        <v>6586</v>
      </c>
      <c r="O65" s="12">
        <v>3182</v>
      </c>
      <c r="P65" s="12">
        <v>3404</v>
      </c>
    </row>
    <row r="66" spans="1:16" ht="12" customHeight="1">
      <c r="A66" s="24"/>
      <c r="B66" s="24"/>
      <c r="C66" s="19" t="s">
        <v>60</v>
      </c>
      <c r="D66" s="25"/>
      <c r="E66" s="52">
        <v>3257</v>
      </c>
      <c r="F66" s="12">
        <f t="shared" si="1"/>
        <v>8509</v>
      </c>
      <c r="G66" s="12">
        <v>4161</v>
      </c>
      <c r="H66" s="55">
        <v>4348</v>
      </c>
      <c r="I66" s="35"/>
      <c r="J66" s="12"/>
      <c r="K66" s="19" t="s">
        <v>91</v>
      </c>
      <c r="L66" s="25"/>
      <c r="M66" s="52">
        <v>692</v>
      </c>
      <c r="N66" s="12">
        <f t="shared" si="2"/>
        <v>2220</v>
      </c>
      <c r="O66" s="12">
        <v>1060</v>
      </c>
      <c r="P66" s="12">
        <v>1160</v>
      </c>
    </row>
    <row r="67" spans="1:16" ht="12" customHeight="1">
      <c r="A67" s="24"/>
      <c r="B67" s="24"/>
      <c r="C67" s="19" t="s">
        <v>72</v>
      </c>
      <c r="D67" s="25"/>
      <c r="E67" s="52">
        <v>2136</v>
      </c>
      <c r="F67" s="12">
        <f t="shared" si="1"/>
        <v>5858</v>
      </c>
      <c r="G67" s="12">
        <v>2875</v>
      </c>
      <c r="H67" s="55">
        <v>2983</v>
      </c>
      <c r="I67" s="35"/>
      <c r="J67" s="12"/>
      <c r="K67" s="19" t="s">
        <v>90</v>
      </c>
      <c r="L67" s="25"/>
      <c r="M67" s="52">
        <v>403</v>
      </c>
      <c r="N67" s="12">
        <f t="shared" si="2"/>
        <v>1310</v>
      </c>
      <c r="O67" s="12">
        <v>630</v>
      </c>
      <c r="P67" s="12">
        <v>680</v>
      </c>
    </row>
    <row r="68" spans="1:16" ht="12" customHeight="1">
      <c r="A68" s="24"/>
      <c r="B68" s="24"/>
      <c r="C68" s="19" t="s">
        <v>66</v>
      </c>
      <c r="D68" s="25"/>
      <c r="E68" s="52">
        <v>3521</v>
      </c>
      <c r="F68" s="12">
        <f t="shared" si="1"/>
        <v>8605</v>
      </c>
      <c r="G68" s="12">
        <v>4416</v>
      </c>
      <c r="H68" s="55">
        <v>4189</v>
      </c>
      <c r="I68" s="35"/>
      <c r="J68" s="12"/>
      <c r="K68" s="19" t="s">
        <v>93</v>
      </c>
      <c r="L68" s="25"/>
      <c r="M68" s="52">
        <v>448</v>
      </c>
      <c r="N68" s="12">
        <f t="shared" si="2"/>
        <v>1593</v>
      </c>
      <c r="O68" s="12">
        <v>783</v>
      </c>
      <c r="P68" s="12">
        <v>810</v>
      </c>
    </row>
    <row r="69" spans="1:16" ht="12" customHeight="1">
      <c r="A69" s="24"/>
      <c r="B69" s="24"/>
      <c r="C69" s="19" t="s">
        <v>21</v>
      </c>
      <c r="D69" s="25"/>
      <c r="E69" s="52">
        <v>4691</v>
      </c>
      <c r="F69" s="12">
        <f t="shared" si="1"/>
        <v>12457</v>
      </c>
      <c r="G69" s="12">
        <v>6301</v>
      </c>
      <c r="H69" s="55">
        <v>6156</v>
      </c>
      <c r="I69" s="35"/>
      <c r="J69" s="12"/>
      <c r="K69" s="19" t="s">
        <v>101</v>
      </c>
      <c r="L69" s="25"/>
      <c r="M69" s="52">
        <v>1916</v>
      </c>
      <c r="N69" s="12">
        <f t="shared" si="2"/>
        <v>5295</v>
      </c>
      <c r="O69" s="12">
        <v>2608</v>
      </c>
      <c r="P69" s="12">
        <v>2687</v>
      </c>
    </row>
    <row r="70" spans="1:16" ht="12" customHeight="1">
      <c r="A70" s="24"/>
      <c r="B70" s="24"/>
      <c r="C70" s="19" t="s">
        <v>42</v>
      </c>
      <c r="D70" s="25"/>
      <c r="E70" s="52">
        <v>3382</v>
      </c>
      <c r="F70" s="12">
        <f t="shared" si="1"/>
        <v>7943</v>
      </c>
      <c r="G70" s="12">
        <v>3915</v>
      </c>
      <c r="H70" s="55">
        <v>4028</v>
      </c>
      <c r="I70" s="35"/>
      <c r="J70" s="12"/>
      <c r="K70" s="19" t="s">
        <v>109</v>
      </c>
      <c r="L70" s="25"/>
      <c r="M70" s="52">
        <v>2286</v>
      </c>
      <c r="N70" s="12">
        <f t="shared" si="2"/>
        <v>6527</v>
      </c>
      <c r="O70" s="12">
        <v>3154</v>
      </c>
      <c r="P70" s="12">
        <v>3373</v>
      </c>
    </row>
    <row r="71" spans="1:16" ht="12" customHeight="1">
      <c r="A71" s="24"/>
      <c r="B71" s="24"/>
      <c r="C71" s="19" t="s">
        <v>35</v>
      </c>
      <c r="D71" s="25"/>
      <c r="E71" s="52">
        <v>424</v>
      </c>
      <c r="F71" s="12">
        <f t="shared" si="1"/>
        <v>1536</v>
      </c>
      <c r="G71" s="12">
        <v>738</v>
      </c>
      <c r="H71" s="55">
        <v>798</v>
      </c>
      <c r="I71" s="35"/>
      <c r="J71" s="12"/>
      <c r="K71" s="19" t="s">
        <v>106</v>
      </c>
      <c r="L71" s="25"/>
      <c r="M71" s="52">
        <v>4428</v>
      </c>
      <c r="N71" s="12">
        <f t="shared" si="2"/>
        <v>10528</v>
      </c>
      <c r="O71" s="12">
        <v>5126</v>
      </c>
      <c r="P71" s="12">
        <v>5402</v>
      </c>
    </row>
    <row r="72" spans="1:16" ht="12" customHeight="1">
      <c r="A72" s="24"/>
      <c r="B72" s="24"/>
      <c r="C72" s="19" t="s">
        <v>62</v>
      </c>
      <c r="D72" s="25"/>
      <c r="E72" s="52">
        <v>3176</v>
      </c>
      <c r="F72" s="12">
        <f t="shared" si="1"/>
        <v>7515</v>
      </c>
      <c r="G72" s="12">
        <v>3728</v>
      </c>
      <c r="H72" s="55">
        <v>3787</v>
      </c>
      <c r="I72" s="35"/>
      <c r="J72" s="12"/>
      <c r="K72" s="19" t="s">
        <v>112</v>
      </c>
      <c r="L72" s="25"/>
      <c r="M72" s="52">
        <v>2466</v>
      </c>
      <c r="N72" s="12">
        <f t="shared" si="2"/>
        <v>7592</v>
      </c>
      <c r="O72" s="12">
        <v>3724</v>
      </c>
      <c r="P72" s="12">
        <v>3868</v>
      </c>
    </row>
    <row r="73" spans="1:16" ht="12" customHeight="1">
      <c r="A73" s="9"/>
      <c r="B73" s="9"/>
      <c r="C73" s="20" t="s">
        <v>12</v>
      </c>
      <c r="D73" s="28"/>
      <c r="E73" s="58">
        <v>5208</v>
      </c>
      <c r="F73" s="16">
        <f t="shared" si="1"/>
        <v>11485</v>
      </c>
      <c r="G73" s="16">
        <v>5493</v>
      </c>
      <c r="H73" s="59">
        <v>5992</v>
      </c>
      <c r="I73" s="37"/>
      <c r="J73" s="16"/>
      <c r="K73" s="63" t="s">
        <v>158</v>
      </c>
      <c r="L73" s="64"/>
      <c r="M73" s="65">
        <v>3752</v>
      </c>
      <c r="N73" s="66">
        <f t="shared" si="2"/>
        <v>8226</v>
      </c>
      <c r="O73" s="67">
        <v>4201</v>
      </c>
      <c r="P73" s="67">
        <v>4025</v>
      </c>
    </row>
    <row r="74" spans="2:12" ht="14.25" customHeight="1">
      <c r="B74" s="17" t="s">
        <v>147</v>
      </c>
      <c r="C74" s="17"/>
      <c r="D74" s="17"/>
      <c r="E74" s="3"/>
      <c r="F74" s="3"/>
      <c r="G74" s="3"/>
      <c r="H74" s="3"/>
      <c r="I74" s="3"/>
      <c r="J74" s="3"/>
      <c r="K74" s="2"/>
      <c r="L74" s="2"/>
    </row>
  </sheetData>
  <mergeCells count="12">
    <mergeCell ref="N6:P6"/>
    <mergeCell ref="F6:H6"/>
    <mergeCell ref="A6:D7"/>
    <mergeCell ref="E6:E7"/>
    <mergeCell ref="I6:L7"/>
    <mergeCell ref="B10:C10"/>
    <mergeCell ref="B41:C41"/>
    <mergeCell ref="B63:C63"/>
    <mergeCell ref="M6:M7"/>
    <mergeCell ref="J13:K13"/>
    <mergeCell ref="J43:K43"/>
    <mergeCell ref="A8:D8"/>
  </mergeCells>
  <printOptions/>
  <pageMargins left="0.63" right="0.55" top="0.51" bottom="0.5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SheetLayoutView="100" workbookViewId="0" topLeftCell="A1">
      <selection activeCell="B1" sqref="B1"/>
    </sheetView>
  </sheetViews>
  <sheetFormatPr defaultColWidth="9.00390625" defaultRowHeight="14.25" customHeight="1"/>
  <cols>
    <col min="1" max="1" width="1.75390625" style="2" customWidth="1"/>
    <col min="2" max="2" width="1.625" style="2" customWidth="1"/>
    <col min="3" max="3" width="9.625" style="2" customWidth="1"/>
    <col min="4" max="4" width="1.625" style="2" customWidth="1"/>
    <col min="5" max="8" width="9.25390625" style="2" customWidth="1"/>
    <col min="9" max="9" width="1.75390625" style="2" customWidth="1"/>
    <col min="10" max="10" width="1.625" style="2" customWidth="1"/>
    <col min="11" max="11" width="9.625" style="5" customWidth="1"/>
    <col min="12" max="12" width="1.625" style="5" customWidth="1"/>
    <col min="13" max="16" width="9.25390625" style="2" customWidth="1"/>
    <col min="17" max="16384" width="8.875" style="2" customWidth="1"/>
  </cols>
  <sheetData>
    <row r="1" ht="14.25" customHeight="1">
      <c r="C1" s="61" t="s">
        <v>135</v>
      </c>
    </row>
    <row r="2" ht="14.25" customHeight="1">
      <c r="C2" s="62" t="s">
        <v>136</v>
      </c>
    </row>
    <row r="3" ht="14.25" customHeight="1">
      <c r="C3" s="62" t="s">
        <v>145</v>
      </c>
    </row>
    <row r="4" spans="3:16" ht="14.25" customHeight="1">
      <c r="C4" s="62" t="s">
        <v>146</v>
      </c>
      <c r="K4" s="6"/>
      <c r="L4" s="6"/>
      <c r="P4" s="4"/>
    </row>
    <row r="5" spans="11:16" ht="12" customHeight="1" thickBot="1">
      <c r="K5" s="4"/>
      <c r="L5" s="4"/>
      <c r="P5" s="42" t="s">
        <v>166</v>
      </c>
    </row>
    <row r="6" spans="1:16" s="29" customFormat="1" ht="15.75" customHeight="1">
      <c r="A6" s="84" t="s">
        <v>148</v>
      </c>
      <c r="B6" s="85"/>
      <c r="C6" s="85"/>
      <c r="D6" s="86"/>
      <c r="E6" s="89" t="s">
        <v>149</v>
      </c>
      <c r="F6" s="81" t="s">
        <v>150</v>
      </c>
      <c r="G6" s="83"/>
      <c r="H6" s="83"/>
      <c r="I6" s="91" t="s">
        <v>148</v>
      </c>
      <c r="J6" s="92"/>
      <c r="K6" s="92"/>
      <c r="L6" s="93"/>
      <c r="M6" s="73" t="s">
        <v>149</v>
      </c>
      <c r="N6" s="81" t="s">
        <v>150</v>
      </c>
      <c r="O6" s="82"/>
      <c r="P6" s="82"/>
    </row>
    <row r="7" spans="1:16" s="29" customFormat="1" ht="15.75" customHeight="1">
      <c r="A7" s="87"/>
      <c r="B7" s="87"/>
      <c r="C7" s="87"/>
      <c r="D7" s="88"/>
      <c r="E7" s="90"/>
      <c r="F7" s="30" t="s">
        <v>151</v>
      </c>
      <c r="G7" s="31" t="s">
        <v>137</v>
      </c>
      <c r="H7" s="32" t="s">
        <v>138</v>
      </c>
      <c r="I7" s="94"/>
      <c r="J7" s="95"/>
      <c r="K7" s="95"/>
      <c r="L7" s="96"/>
      <c r="M7" s="74"/>
      <c r="N7" s="30" t="s">
        <v>151</v>
      </c>
      <c r="O7" s="31" t="s">
        <v>137</v>
      </c>
      <c r="P7" s="32" t="s">
        <v>138</v>
      </c>
    </row>
    <row r="8" spans="1:16" s="7" customFormat="1" ht="16.5" customHeight="1">
      <c r="A8" s="78" t="s">
        <v>152</v>
      </c>
      <c r="B8" s="79"/>
      <c r="C8" s="79"/>
      <c r="D8" s="80"/>
      <c r="E8" s="43">
        <f>E10+E27+E38+E45+M8</f>
        <v>436832</v>
      </c>
      <c r="F8" s="44">
        <f>F10+F27+F38+F45+N8</f>
        <v>1004178</v>
      </c>
      <c r="G8" s="44">
        <f>G10+G27+G38+G45+O8</f>
        <v>488263</v>
      </c>
      <c r="H8" s="45">
        <f>H10+H27+H38+H45+P8</f>
        <v>515915</v>
      </c>
      <c r="I8" s="46"/>
      <c r="J8" s="97" t="s">
        <v>144</v>
      </c>
      <c r="K8" s="98"/>
      <c r="L8" s="38"/>
      <c r="M8" s="99">
        <f>SUM(M9:M25)</f>
        <v>80703</v>
      </c>
      <c r="N8" s="100">
        <f>SUM(N9:N25)</f>
        <v>208742</v>
      </c>
      <c r="O8" s="100">
        <f>SUM(O9:O25)</f>
        <v>101681</v>
      </c>
      <c r="P8" s="100">
        <f>SUM(P9:P25)</f>
        <v>107061</v>
      </c>
    </row>
    <row r="9" spans="1:16" s="1" customFormat="1" ht="12.75" customHeight="1">
      <c r="A9" s="8"/>
      <c r="B9" s="8"/>
      <c r="C9" s="18"/>
      <c r="D9" s="21"/>
      <c r="E9" s="50"/>
      <c r="F9" s="13"/>
      <c r="G9" s="13"/>
      <c r="H9" s="51"/>
      <c r="I9" s="34"/>
      <c r="J9" s="24"/>
      <c r="K9" s="19" t="s">
        <v>104</v>
      </c>
      <c r="L9" s="25"/>
      <c r="M9" s="52">
        <v>6800</v>
      </c>
      <c r="N9" s="12">
        <f aca="true" t="shared" si="0" ref="N9:N14">SUM(O9:P9)</f>
        <v>17508</v>
      </c>
      <c r="O9" s="12">
        <v>8541</v>
      </c>
      <c r="P9" s="12">
        <v>8967</v>
      </c>
    </row>
    <row r="10" spans="1:16" s="7" customFormat="1" ht="12.75" customHeight="1">
      <c r="A10" s="22"/>
      <c r="B10" s="69" t="s">
        <v>140</v>
      </c>
      <c r="C10" s="70"/>
      <c r="D10" s="23"/>
      <c r="E10" s="53">
        <f>SUM(E11:E26)</f>
        <v>130998</v>
      </c>
      <c r="F10" s="10">
        <f>SUM(F11:F26)</f>
        <v>272278</v>
      </c>
      <c r="G10" s="10">
        <f>SUM(G11:G26)</f>
        <v>129972</v>
      </c>
      <c r="H10" s="54">
        <f>SUM(H11:H26)</f>
        <v>142306</v>
      </c>
      <c r="I10" s="33"/>
      <c r="J10" s="24"/>
      <c r="K10" s="19" t="s">
        <v>97</v>
      </c>
      <c r="L10" s="25"/>
      <c r="M10" s="52">
        <v>6575</v>
      </c>
      <c r="N10" s="12">
        <f t="shared" si="0"/>
        <v>16303</v>
      </c>
      <c r="O10" s="12">
        <v>8139</v>
      </c>
      <c r="P10" s="12">
        <v>8164</v>
      </c>
    </row>
    <row r="11" spans="1:16" ht="12.75" customHeight="1">
      <c r="A11" s="24"/>
      <c r="B11" s="24"/>
      <c r="C11" s="19" t="s">
        <v>122</v>
      </c>
      <c r="D11" s="25"/>
      <c r="E11" s="52">
        <v>12562</v>
      </c>
      <c r="F11" s="12">
        <f>SUM(G11:H11)</f>
        <v>23013</v>
      </c>
      <c r="G11" s="12">
        <v>10537</v>
      </c>
      <c r="H11" s="55">
        <v>12476</v>
      </c>
      <c r="I11" s="35"/>
      <c r="J11" s="26"/>
      <c r="K11" s="40" t="s">
        <v>96</v>
      </c>
      <c r="L11" s="41"/>
      <c r="M11" s="52">
        <v>5500</v>
      </c>
      <c r="N11" s="12">
        <f t="shared" si="0"/>
        <v>15383</v>
      </c>
      <c r="O11" s="12">
        <v>7417</v>
      </c>
      <c r="P11" s="12">
        <v>7966</v>
      </c>
    </row>
    <row r="12" spans="1:16" ht="12.75" customHeight="1">
      <c r="A12" s="24"/>
      <c r="B12" s="24"/>
      <c r="C12" s="19" t="s">
        <v>82</v>
      </c>
      <c r="D12" s="25"/>
      <c r="E12" s="52">
        <v>4175</v>
      </c>
      <c r="F12" s="12">
        <f aca="true" t="shared" si="1" ref="F12:F26">SUM(G12:H12)</f>
        <v>11949</v>
      </c>
      <c r="G12" s="12">
        <v>5822</v>
      </c>
      <c r="H12" s="55">
        <v>6127</v>
      </c>
      <c r="I12" s="35"/>
      <c r="J12" s="24"/>
      <c r="K12" s="19" t="s">
        <v>134</v>
      </c>
      <c r="L12" s="25"/>
      <c r="M12" s="52">
        <v>5613</v>
      </c>
      <c r="N12" s="12">
        <f t="shared" si="0"/>
        <v>13436</v>
      </c>
      <c r="O12" s="12">
        <v>6569</v>
      </c>
      <c r="P12" s="12">
        <v>6867</v>
      </c>
    </row>
    <row r="13" spans="1:16" ht="12.75" customHeight="1">
      <c r="A13" s="24"/>
      <c r="B13" s="24"/>
      <c r="C13" s="19" t="s">
        <v>48</v>
      </c>
      <c r="D13" s="25"/>
      <c r="E13" s="52">
        <v>2964</v>
      </c>
      <c r="F13" s="12">
        <f t="shared" si="1"/>
        <v>7367</v>
      </c>
      <c r="G13" s="12">
        <v>3617</v>
      </c>
      <c r="H13" s="55">
        <v>3750</v>
      </c>
      <c r="I13" s="35"/>
      <c r="J13" s="24"/>
      <c r="K13" s="19" t="s">
        <v>113</v>
      </c>
      <c r="L13" s="25"/>
      <c r="M13" s="52">
        <v>2183</v>
      </c>
      <c r="N13" s="12">
        <f t="shared" si="0"/>
        <v>7008</v>
      </c>
      <c r="O13" s="12">
        <v>3372</v>
      </c>
      <c r="P13" s="12">
        <v>3636</v>
      </c>
    </row>
    <row r="14" spans="1:16" ht="12.75" customHeight="1">
      <c r="A14" s="24"/>
      <c r="B14" s="24"/>
      <c r="C14" s="19" t="s">
        <v>123</v>
      </c>
      <c r="D14" s="25"/>
      <c r="E14" s="52">
        <v>10596</v>
      </c>
      <c r="F14" s="12">
        <f t="shared" si="1"/>
        <v>19817</v>
      </c>
      <c r="G14" s="12">
        <v>9019</v>
      </c>
      <c r="H14" s="55">
        <v>10798</v>
      </c>
      <c r="I14" s="35"/>
      <c r="J14" s="24"/>
      <c r="K14" s="19" t="s">
        <v>111</v>
      </c>
      <c r="L14" s="25"/>
      <c r="M14" s="52">
        <v>2526</v>
      </c>
      <c r="N14" s="12">
        <f t="shared" si="0"/>
        <v>8550</v>
      </c>
      <c r="O14" s="12">
        <v>4195</v>
      </c>
      <c r="P14" s="12">
        <v>4355</v>
      </c>
    </row>
    <row r="15" spans="1:16" ht="12.75" customHeight="1">
      <c r="A15" s="24"/>
      <c r="B15" s="24"/>
      <c r="C15" s="19" t="s">
        <v>47</v>
      </c>
      <c r="D15" s="25"/>
      <c r="E15" s="52">
        <v>8112</v>
      </c>
      <c r="F15" s="12">
        <f t="shared" si="1"/>
        <v>16905</v>
      </c>
      <c r="G15" s="12">
        <v>8006</v>
      </c>
      <c r="H15" s="55">
        <v>8899</v>
      </c>
      <c r="I15" s="35"/>
      <c r="J15" s="12"/>
      <c r="K15" s="19" t="s">
        <v>100</v>
      </c>
      <c r="L15" s="25"/>
      <c r="M15" s="52">
        <v>3286</v>
      </c>
      <c r="N15" s="12">
        <f>O15+P15</f>
        <v>9448</v>
      </c>
      <c r="O15" s="12">
        <v>4516</v>
      </c>
      <c r="P15" s="12">
        <v>4932</v>
      </c>
    </row>
    <row r="16" spans="1:16" ht="12.75" customHeight="1">
      <c r="A16" s="24"/>
      <c r="B16" s="24"/>
      <c r="C16" s="19" t="s">
        <v>167</v>
      </c>
      <c r="D16" s="25"/>
      <c r="E16" s="52">
        <v>1360</v>
      </c>
      <c r="F16" s="12">
        <f t="shared" si="1"/>
        <v>3636</v>
      </c>
      <c r="G16" s="12">
        <v>1750</v>
      </c>
      <c r="H16" s="55">
        <v>1886</v>
      </c>
      <c r="I16" s="35"/>
      <c r="J16" s="12"/>
      <c r="K16" s="19" t="s">
        <v>105</v>
      </c>
      <c r="L16" s="25"/>
      <c r="M16" s="52">
        <v>3276</v>
      </c>
      <c r="N16" s="12">
        <f aca="true" t="shared" si="2" ref="N16:N25">O16+P16</f>
        <v>8456</v>
      </c>
      <c r="O16" s="12">
        <v>4077</v>
      </c>
      <c r="P16" s="12">
        <v>4379</v>
      </c>
    </row>
    <row r="17" spans="1:16" ht="12.75" customHeight="1">
      <c r="A17" s="24"/>
      <c r="B17" s="24"/>
      <c r="C17" s="19" t="s">
        <v>124</v>
      </c>
      <c r="D17" s="25"/>
      <c r="E17" s="52">
        <v>11795</v>
      </c>
      <c r="F17" s="12">
        <f t="shared" si="1"/>
        <v>21327</v>
      </c>
      <c r="G17" s="12">
        <v>10092</v>
      </c>
      <c r="H17" s="55">
        <v>11235</v>
      </c>
      <c r="I17" s="35"/>
      <c r="J17" s="12"/>
      <c r="K17" s="19" t="s">
        <v>107</v>
      </c>
      <c r="L17" s="25"/>
      <c r="M17" s="52">
        <v>4029</v>
      </c>
      <c r="N17" s="12">
        <f t="shared" si="2"/>
        <v>11262</v>
      </c>
      <c r="O17" s="12">
        <v>5456</v>
      </c>
      <c r="P17" s="12">
        <v>5806</v>
      </c>
    </row>
    <row r="18" spans="1:16" ht="12.75" customHeight="1">
      <c r="A18" s="24"/>
      <c r="B18" s="24"/>
      <c r="C18" s="19" t="s">
        <v>57</v>
      </c>
      <c r="D18" s="25"/>
      <c r="E18" s="52">
        <v>6100</v>
      </c>
      <c r="F18" s="12">
        <f t="shared" si="1"/>
        <v>14466</v>
      </c>
      <c r="G18" s="12">
        <v>6662</v>
      </c>
      <c r="H18" s="55">
        <v>7804</v>
      </c>
      <c r="I18" s="35"/>
      <c r="J18" s="12"/>
      <c r="K18" s="19" t="s">
        <v>108</v>
      </c>
      <c r="L18" s="25"/>
      <c r="M18" s="52">
        <v>3155</v>
      </c>
      <c r="N18" s="12">
        <f t="shared" si="2"/>
        <v>9680</v>
      </c>
      <c r="O18" s="12">
        <v>4609</v>
      </c>
      <c r="P18" s="12">
        <v>5071</v>
      </c>
    </row>
    <row r="19" spans="1:16" ht="12.75" customHeight="1">
      <c r="A19" s="24"/>
      <c r="B19" s="24"/>
      <c r="C19" s="19" t="s">
        <v>125</v>
      </c>
      <c r="D19" s="25"/>
      <c r="E19" s="52">
        <v>9569</v>
      </c>
      <c r="F19" s="12">
        <f t="shared" si="1"/>
        <v>17731</v>
      </c>
      <c r="G19" s="12">
        <v>8468</v>
      </c>
      <c r="H19" s="55">
        <v>9263</v>
      </c>
      <c r="I19" s="35"/>
      <c r="J19" s="12"/>
      <c r="K19" s="19" t="s">
        <v>89</v>
      </c>
      <c r="L19" s="25"/>
      <c r="M19" s="52">
        <v>9884</v>
      </c>
      <c r="N19" s="12">
        <f t="shared" si="2"/>
        <v>20789</v>
      </c>
      <c r="O19" s="12">
        <v>10433</v>
      </c>
      <c r="P19" s="12">
        <v>10356</v>
      </c>
    </row>
    <row r="20" spans="1:16" ht="12.75" customHeight="1">
      <c r="A20" s="24"/>
      <c r="B20" s="24"/>
      <c r="C20" s="19" t="s">
        <v>126</v>
      </c>
      <c r="D20" s="25"/>
      <c r="E20" s="52">
        <v>12808</v>
      </c>
      <c r="F20" s="12">
        <f t="shared" si="1"/>
        <v>25648</v>
      </c>
      <c r="G20" s="12">
        <v>12681</v>
      </c>
      <c r="H20" s="55">
        <v>12967</v>
      </c>
      <c r="I20" s="35"/>
      <c r="J20" s="12"/>
      <c r="K20" s="39" t="s">
        <v>95</v>
      </c>
      <c r="L20" s="41"/>
      <c r="M20" s="52">
        <v>6849</v>
      </c>
      <c r="N20" s="12">
        <f t="shared" si="2"/>
        <v>15656</v>
      </c>
      <c r="O20" s="12">
        <v>7634</v>
      </c>
      <c r="P20" s="12">
        <v>8022</v>
      </c>
    </row>
    <row r="21" spans="1:16" ht="12.75" customHeight="1">
      <c r="A21" s="24"/>
      <c r="B21" s="24"/>
      <c r="C21" s="19" t="s">
        <v>127</v>
      </c>
      <c r="D21" s="25"/>
      <c r="E21" s="52">
        <v>12215</v>
      </c>
      <c r="F21" s="12">
        <f t="shared" si="1"/>
        <v>20683</v>
      </c>
      <c r="G21" s="12">
        <v>9935</v>
      </c>
      <c r="H21" s="55">
        <v>10748</v>
      </c>
      <c r="I21" s="35"/>
      <c r="J21" s="12"/>
      <c r="K21" s="19" t="s">
        <v>99</v>
      </c>
      <c r="L21" s="25"/>
      <c r="M21" s="52">
        <v>3078</v>
      </c>
      <c r="N21" s="12">
        <f t="shared" si="2"/>
        <v>7881</v>
      </c>
      <c r="O21" s="12">
        <v>3844</v>
      </c>
      <c r="P21" s="12">
        <v>4037</v>
      </c>
    </row>
    <row r="22" spans="1:16" ht="12.75" customHeight="1">
      <c r="A22" s="24"/>
      <c r="B22" s="24"/>
      <c r="C22" s="19" t="s">
        <v>38</v>
      </c>
      <c r="D22" s="25"/>
      <c r="E22" s="52">
        <v>14078</v>
      </c>
      <c r="F22" s="12">
        <f t="shared" si="1"/>
        <v>26382</v>
      </c>
      <c r="G22" s="12">
        <v>12453</v>
      </c>
      <c r="H22" s="55">
        <v>13929</v>
      </c>
      <c r="I22" s="35"/>
      <c r="J22" s="12"/>
      <c r="K22" s="19" t="s">
        <v>91</v>
      </c>
      <c r="L22" s="25"/>
      <c r="M22" s="52">
        <v>1480</v>
      </c>
      <c r="N22" s="12">
        <f t="shared" si="2"/>
        <v>4973</v>
      </c>
      <c r="O22" s="12">
        <v>2419</v>
      </c>
      <c r="P22" s="12">
        <v>2554</v>
      </c>
    </row>
    <row r="23" spans="1:16" ht="12.75" customHeight="1">
      <c r="A23" s="24"/>
      <c r="B23" s="24"/>
      <c r="C23" s="19" t="s">
        <v>43</v>
      </c>
      <c r="D23" s="25"/>
      <c r="E23" s="52">
        <v>6955</v>
      </c>
      <c r="F23" s="12">
        <f t="shared" si="1"/>
        <v>16197</v>
      </c>
      <c r="G23" s="12">
        <v>7880</v>
      </c>
      <c r="H23" s="55">
        <v>8317</v>
      </c>
      <c r="I23" s="35"/>
      <c r="J23" s="12"/>
      <c r="K23" s="19" t="s">
        <v>109</v>
      </c>
      <c r="L23" s="25"/>
      <c r="M23" s="52">
        <v>4331</v>
      </c>
      <c r="N23" s="12">
        <f t="shared" si="2"/>
        <v>12929</v>
      </c>
      <c r="O23" s="12">
        <v>6269</v>
      </c>
      <c r="P23" s="12">
        <v>6660</v>
      </c>
    </row>
    <row r="24" spans="1:16" ht="12.75" customHeight="1">
      <c r="A24" s="24"/>
      <c r="B24" s="24"/>
      <c r="C24" s="19" t="s">
        <v>78</v>
      </c>
      <c r="D24" s="25"/>
      <c r="E24" s="52">
        <v>11037</v>
      </c>
      <c r="F24" s="12">
        <f t="shared" si="1"/>
        <v>28906</v>
      </c>
      <c r="G24" s="12">
        <v>14269</v>
      </c>
      <c r="H24" s="55">
        <v>14637</v>
      </c>
      <c r="I24" s="35"/>
      <c r="J24" s="12"/>
      <c r="K24" s="19" t="s">
        <v>106</v>
      </c>
      <c r="L24" s="25"/>
      <c r="M24" s="52">
        <v>9672</v>
      </c>
      <c r="N24" s="12">
        <f t="shared" si="2"/>
        <v>21888</v>
      </c>
      <c r="O24" s="12">
        <v>10467</v>
      </c>
      <c r="P24" s="12">
        <v>11421</v>
      </c>
    </row>
    <row r="25" spans="1:16" ht="12.75" customHeight="1">
      <c r="A25" s="24"/>
      <c r="B25" s="24"/>
      <c r="C25" s="19" t="s">
        <v>116</v>
      </c>
      <c r="D25" s="25"/>
      <c r="E25" s="52">
        <v>3873</v>
      </c>
      <c r="F25" s="12">
        <f t="shared" si="1"/>
        <v>10545</v>
      </c>
      <c r="G25" s="12">
        <v>5063</v>
      </c>
      <c r="H25" s="55">
        <v>5482</v>
      </c>
      <c r="I25" s="35"/>
      <c r="J25" s="12"/>
      <c r="K25" s="19" t="s">
        <v>112</v>
      </c>
      <c r="L25" s="25"/>
      <c r="M25" s="52">
        <v>2466</v>
      </c>
      <c r="N25" s="12">
        <f>O25+P25</f>
        <v>7592</v>
      </c>
      <c r="O25" s="12">
        <v>3724</v>
      </c>
      <c r="P25" s="12">
        <v>3868</v>
      </c>
    </row>
    <row r="26" spans="1:16" ht="12.75" customHeight="1">
      <c r="A26" s="24"/>
      <c r="B26" s="24"/>
      <c r="C26" s="19" t="s">
        <v>85</v>
      </c>
      <c r="D26" s="25"/>
      <c r="E26" s="52">
        <v>2799</v>
      </c>
      <c r="F26" s="12">
        <f t="shared" si="1"/>
        <v>7706</v>
      </c>
      <c r="G26" s="12">
        <v>3718</v>
      </c>
      <c r="H26" s="55">
        <v>3988</v>
      </c>
      <c r="I26" s="35"/>
      <c r="J26" s="12"/>
      <c r="K26" s="19"/>
      <c r="L26" s="25"/>
      <c r="M26" s="52"/>
      <c r="N26" s="11"/>
      <c r="O26" s="12"/>
      <c r="P26" s="12"/>
    </row>
    <row r="27" spans="1:16" ht="12.75" customHeight="1">
      <c r="A27" s="24"/>
      <c r="B27" s="71" t="s">
        <v>141</v>
      </c>
      <c r="C27" s="72"/>
      <c r="D27" s="25"/>
      <c r="E27" s="56">
        <f>SUM(E28:E37)</f>
        <v>87400</v>
      </c>
      <c r="F27" s="15">
        <f>SUM(F28:F37)</f>
        <v>193721</v>
      </c>
      <c r="G27" s="15">
        <f>SUM(G28:G37)</f>
        <v>94887</v>
      </c>
      <c r="H27" s="57">
        <f>SUM(H28:H37)</f>
        <v>98834</v>
      </c>
      <c r="I27" s="35"/>
      <c r="J27" s="12"/>
      <c r="K27" s="19"/>
      <c r="L27" s="25"/>
      <c r="M27" s="52"/>
      <c r="N27" s="11"/>
      <c r="O27" s="12"/>
      <c r="P27" s="12"/>
    </row>
    <row r="28" spans="1:16" ht="12.75" customHeight="1">
      <c r="A28" s="24"/>
      <c r="B28" s="24"/>
      <c r="C28" s="19" t="s">
        <v>20</v>
      </c>
      <c r="D28" s="25"/>
      <c r="E28" s="52">
        <v>5685</v>
      </c>
      <c r="F28" s="12">
        <f>SUM(G28:H28)</f>
        <v>14850</v>
      </c>
      <c r="G28" s="12">
        <v>7278</v>
      </c>
      <c r="H28" s="55">
        <v>7572</v>
      </c>
      <c r="I28" s="35"/>
      <c r="J28" s="12"/>
      <c r="K28" s="19"/>
      <c r="L28" s="25"/>
      <c r="M28" s="52"/>
      <c r="N28" s="11"/>
      <c r="O28" s="12"/>
      <c r="P28" s="12"/>
    </row>
    <row r="29" spans="1:16" ht="12.75" customHeight="1">
      <c r="A29" s="24"/>
      <c r="B29" s="24"/>
      <c r="C29" s="19" t="s">
        <v>51</v>
      </c>
      <c r="D29" s="25"/>
      <c r="E29" s="52">
        <v>8249</v>
      </c>
      <c r="F29" s="12">
        <f aca="true" t="shared" si="3" ref="F29:F37">SUM(G29:H29)</f>
        <v>17844</v>
      </c>
      <c r="G29" s="12">
        <v>8472</v>
      </c>
      <c r="H29" s="55">
        <v>9372</v>
      </c>
      <c r="I29" s="35"/>
      <c r="J29" s="12"/>
      <c r="K29" s="19"/>
      <c r="L29" s="25"/>
      <c r="M29" s="52"/>
      <c r="N29" s="11"/>
      <c r="O29" s="12"/>
      <c r="P29" s="12"/>
    </row>
    <row r="30" spans="1:16" ht="12.75" customHeight="1">
      <c r="A30" s="24"/>
      <c r="B30" s="24"/>
      <c r="C30" s="19" t="s">
        <v>23</v>
      </c>
      <c r="D30" s="25"/>
      <c r="E30" s="52">
        <v>8453</v>
      </c>
      <c r="F30" s="12">
        <f t="shared" si="3"/>
        <v>21890</v>
      </c>
      <c r="G30" s="12">
        <v>11099</v>
      </c>
      <c r="H30" s="55">
        <v>10791</v>
      </c>
      <c r="I30" s="35"/>
      <c r="J30" s="12"/>
      <c r="K30" s="19"/>
      <c r="L30" s="25"/>
      <c r="M30" s="52"/>
      <c r="N30" s="11"/>
      <c r="O30" s="12"/>
      <c r="P30" s="12"/>
    </row>
    <row r="31" spans="1:16" ht="12.75" customHeight="1">
      <c r="A31" s="24"/>
      <c r="B31" s="24"/>
      <c r="C31" s="19" t="s">
        <v>75</v>
      </c>
      <c r="D31" s="25"/>
      <c r="E31" s="52">
        <v>5067</v>
      </c>
      <c r="F31" s="12">
        <f t="shared" si="3"/>
        <v>12185</v>
      </c>
      <c r="G31" s="12">
        <v>6097</v>
      </c>
      <c r="H31" s="55">
        <v>6088</v>
      </c>
      <c r="I31" s="35"/>
      <c r="J31" s="12"/>
      <c r="K31" s="19"/>
      <c r="L31" s="25"/>
      <c r="M31" s="52"/>
      <c r="N31" s="11"/>
      <c r="O31" s="12"/>
      <c r="P31" s="12"/>
    </row>
    <row r="32" spans="1:16" ht="12.75" customHeight="1">
      <c r="A32" s="24"/>
      <c r="B32" s="24"/>
      <c r="C32" s="19" t="s">
        <v>50</v>
      </c>
      <c r="D32" s="25"/>
      <c r="E32" s="52">
        <v>5849</v>
      </c>
      <c r="F32" s="12">
        <f t="shared" si="3"/>
        <v>13324</v>
      </c>
      <c r="G32" s="12">
        <v>6256</v>
      </c>
      <c r="H32" s="55">
        <v>7068</v>
      </c>
      <c r="I32" s="35"/>
      <c r="J32" s="12"/>
      <c r="K32" s="19"/>
      <c r="L32" s="25"/>
      <c r="M32" s="52"/>
      <c r="N32" s="11"/>
      <c r="O32" s="12"/>
      <c r="P32" s="12"/>
    </row>
    <row r="33" spans="1:16" ht="12.75" customHeight="1">
      <c r="A33" s="24"/>
      <c r="B33" s="24"/>
      <c r="C33" s="19" t="s">
        <v>128</v>
      </c>
      <c r="D33" s="25"/>
      <c r="E33" s="52">
        <v>11927</v>
      </c>
      <c r="F33" s="12">
        <f t="shared" si="3"/>
        <v>23011</v>
      </c>
      <c r="G33" s="12">
        <v>11204</v>
      </c>
      <c r="H33" s="55">
        <v>11807</v>
      </c>
      <c r="I33" s="35"/>
      <c r="J33" s="12"/>
      <c r="K33" s="19"/>
      <c r="L33" s="25"/>
      <c r="M33" s="52"/>
      <c r="N33" s="11"/>
      <c r="O33" s="12"/>
      <c r="P33" s="12"/>
    </row>
    <row r="34" spans="1:16" ht="12.75" customHeight="1">
      <c r="A34" s="24"/>
      <c r="B34" s="24"/>
      <c r="C34" s="19" t="s">
        <v>24</v>
      </c>
      <c r="D34" s="25"/>
      <c r="E34" s="52">
        <v>7993</v>
      </c>
      <c r="F34" s="12">
        <f t="shared" si="3"/>
        <v>19311</v>
      </c>
      <c r="G34" s="12">
        <v>9564</v>
      </c>
      <c r="H34" s="55">
        <v>9747</v>
      </c>
      <c r="I34" s="35"/>
      <c r="J34" s="12"/>
      <c r="K34" s="19"/>
      <c r="L34" s="25"/>
      <c r="M34" s="52"/>
      <c r="N34" s="11"/>
      <c r="O34" s="12"/>
      <c r="P34" s="12"/>
    </row>
    <row r="35" spans="1:16" ht="12.75" customHeight="1">
      <c r="A35" s="24"/>
      <c r="B35" s="24"/>
      <c r="C35" s="19" t="s">
        <v>115</v>
      </c>
      <c r="D35" s="25"/>
      <c r="E35" s="52">
        <v>7674</v>
      </c>
      <c r="F35" s="12">
        <f t="shared" si="3"/>
        <v>18578</v>
      </c>
      <c r="G35" s="12">
        <v>8967</v>
      </c>
      <c r="H35" s="55">
        <v>9611</v>
      </c>
      <c r="I35" s="35"/>
      <c r="J35" s="12"/>
      <c r="K35" s="19"/>
      <c r="L35" s="25"/>
      <c r="M35" s="52"/>
      <c r="N35" s="11"/>
      <c r="O35" s="12"/>
      <c r="P35" s="12"/>
    </row>
    <row r="36" spans="1:16" ht="12.75" customHeight="1">
      <c r="A36" s="24"/>
      <c r="B36" s="24"/>
      <c r="C36" s="19" t="s">
        <v>26</v>
      </c>
      <c r="D36" s="25"/>
      <c r="E36" s="52">
        <v>10259</v>
      </c>
      <c r="F36" s="12">
        <f t="shared" si="3"/>
        <v>22002</v>
      </c>
      <c r="G36" s="12">
        <v>10937</v>
      </c>
      <c r="H36" s="55">
        <v>11065</v>
      </c>
      <c r="I36" s="35"/>
      <c r="J36" s="12"/>
      <c r="K36" s="19"/>
      <c r="L36" s="25"/>
      <c r="M36" s="52"/>
      <c r="N36" s="11"/>
      <c r="O36" s="12"/>
      <c r="P36" s="12"/>
    </row>
    <row r="37" spans="1:16" ht="12.75" customHeight="1">
      <c r="A37" s="24"/>
      <c r="B37" s="24"/>
      <c r="C37" s="19" t="s">
        <v>34</v>
      </c>
      <c r="D37" s="25"/>
      <c r="E37" s="52">
        <v>16244</v>
      </c>
      <c r="F37" s="12">
        <f t="shared" si="3"/>
        <v>30726</v>
      </c>
      <c r="G37" s="12">
        <v>15013</v>
      </c>
      <c r="H37" s="55">
        <v>15713</v>
      </c>
      <c r="I37" s="35"/>
      <c r="J37" s="12"/>
      <c r="K37" s="19"/>
      <c r="L37" s="25"/>
      <c r="M37" s="52"/>
      <c r="N37" s="11"/>
      <c r="O37" s="12"/>
      <c r="P37" s="12"/>
    </row>
    <row r="38" spans="1:16" ht="12.75" customHeight="1">
      <c r="A38" s="24"/>
      <c r="B38" s="71" t="s">
        <v>142</v>
      </c>
      <c r="C38" s="72"/>
      <c r="D38" s="25"/>
      <c r="E38" s="56">
        <f>SUM(E39:E44)</f>
        <v>45771</v>
      </c>
      <c r="F38" s="15">
        <f>SUM(F39:F44)</f>
        <v>109290</v>
      </c>
      <c r="G38" s="15">
        <f>SUM(G39:G44)</f>
        <v>53766</v>
      </c>
      <c r="H38" s="57">
        <f>SUM(H39:H44)</f>
        <v>55524</v>
      </c>
      <c r="I38" s="35"/>
      <c r="J38" s="12"/>
      <c r="K38" s="19"/>
      <c r="L38" s="25"/>
      <c r="M38" s="52"/>
      <c r="N38" s="11"/>
      <c r="O38" s="12"/>
      <c r="P38" s="12"/>
    </row>
    <row r="39" spans="1:16" ht="12.75" customHeight="1">
      <c r="A39" s="24"/>
      <c r="B39" s="24"/>
      <c r="C39" s="19" t="s">
        <v>60</v>
      </c>
      <c r="D39" s="25"/>
      <c r="E39" s="52">
        <v>5393</v>
      </c>
      <c r="F39" s="12">
        <f aca="true" t="shared" si="4" ref="F39:F44">SUM(G39:H39)</f>
        <v>14367</v>
      </c>
      <c r="G39" s="12">
        <v>7036</v>
      </c>
      <c r="H39" s="55">
        <v>7331</v>
      </c>
      <c r="I39" s="35"/>
      <c r="J39" s="12"/>
      <c r="K39" s="19"/>
      <c r="L39" s="25"/>
      <c r="M39" s="52"/>
      <c r="N39" s="11"/>
      <c r="O39" s="12"/>
      <c r="P39" s="12"/>
    </row>
    <row r="40" spans="1:16" ht="12.75" customHeight="1">
      <c r="A40" s="24"/>
      <c r="B40" s="24"/>
      <c r="C40" s="19" t="s">
        <v>66</v>
      </c>
      <c r="D40" s="25"/>
      <c r="E40" s="52">
        <v>9564</v>
      </c>
      <c r="F40" s="12">
        <f t="shared" si="4"/>
        <v>21594</v>
      </c>
      <c r="G40" s="12">
        <v>10883</v>
      </c>
      <c r="H40" s="55">
        <v>10711</v>
      </c>
      <c r="I40" s="35"/>
      <c r="J40" s="12"/>
      <c r="K40" s="19"/>
      <c r="L40" s="25"/>
      <c r="M40" s="52"/>
      <c r="N40" s="11"/>
      <c r="O40" s="12"/>
      <c r="P40" s="12"/>
    </row>
    <row r="41" spans="1:16" ht="12.75" customHeight="1">
      <c r="A41" s="24"/>
      <c r="B41" s="26"/>
      <c r="C41" s="39" t="s">
        <v>21</v>
      </c>
      <c r="D41" s="27"/>
      <c r="E41" s="52">
        <v>5649</v>
      </c>
      <c r="F41" s="12">
        <f t="shared" si="4"/>
        <v>15280</v>
      </c>
      <c r="G41" s="12">
        <v>7691</v>
      </c>
      <c r="H41" s="55">
        <v>7589</v>
      </c>
      <c r="I41" s="36"/>
      <c r="J41" s="15"/>
      <c r="K41" s="19"/>
      <c r="L41" s="25"/>
      <c r="M41" s="52"/>
      <c r="N41" s="11"/>
      <c r="O41" s="12"/>
      <c r="P41" s="12"/>
    </row>
    <row r="42" spans="1:16" ht="12.75" customHeight="1">
      <c r="A42" s="24"/>
      <c r="B42" s="24"/>
      <c r="C42" s="19" t="s">
        <v>129</v>
      </c>
      <c r="D42" s="25"/>
      <c r="E42" s="52">
        <v>10889</v>
      </c>
      <c r="F42" s="12">
        <f t="shared" si="4"/>
        <v>22930</v>
      </c>
      <c r="G42" s="12">
        <v>11175</v>
      </c>
      <c r="H42" s="55">
        <v>11755</v>
      </c>
      <c r="I42" s="35"/>
      <c r="J42" s="12"/>
      <c r="K42" s="19"/>
      <c r="L42" s="25"/>
      <c r="M42" s="52"/>
      <c r="N42" s="11"/>
      <c r="O42" s="12"/>
      <c r="P42" s="12"/>
    </row>
    <row r="43" spans="1:16" ht="12.75" customHeight="1">
      <c r="A43" s="24"/>
      <c r="B43" s="24"/>
      <c r="C43" s="19" t="s">
        <v>12</v>
      </c>
      <c r="D43" s="25"/>
      <c r="E43" s="52">
        <v>9421</v>
      </c>
      <c r="F43" s="12">
        <f t="shared" si="4"/>
        <v>21085</v>
      </c>
      <c r="G43" s="12">
        <v>10169</v>
      </c>
      <c r="H43" s="55">
        <v>10916</v>
      </c>
      <c r="I43" s="35"/>
      <c r="J43" s="76"/>
      <c r="K43" s="77"/>
      <c r="L43" s="27"/>
      <c r="M43" s="56"/>
      <c r="N43" s="14"/>
      <c r="O43" s="15"/>
      <c r="P43" s="15"/>
    </row>
    <row r="44" spans="1:16" ht="12.75" customHeight="1">
      <c r="A44" s="24"/>
      <c r="B44" s="24"/>
      <c r="C44" s="19" t="s">
        <v>19</v>
      </c>
      <c r="D44" s="25"/>
      <c r="E44" s="52">
        <v>4855</v>
      </c>
      <c r="F44" s="12">
        <f t="shared" si="4"/>
        <v>14034</v>
      </c>
      <c r="G44" s="12">
        <v>6812</v>
      </c>
      <c r="H44" s="55">
        <v>7222</v>
      </c>
      <c r="I44" s="35"/>
      <c r="J44" s="12"/>
      <c r="K44" s="19"/>
      <c r="L44" s="25"/>
      <c r="M44" s="52"/>
      <c r="N44" s="11"/>
      <c r="O44" s="12"/>
      <c r="P44" s="12"/>
    </row>
    <row r="45" spans="1:16" ht="12.75" customHeight="1">
      <c r="A45" s="24"/>
      <c r="B45" s="75" t="s">
        <v>143</v>
      </c>
      <c r="C45" s="72"/>
      <c r="D45" s="25"/>
      <c r="E45" s="56">
        <f>SUM(E46:E59)</f>
        <v>91960</v>
      </c>
      <c r="F45" s="15">
        <f>SUM(F46:F59)</f>
        <v>220147</v>
      </c>
      <c r="G45" s="15">
        <f>SUM(G46:G59)</f>
        <v>107957</v>
      </c>
      <c r="H45" s="57">
        <f>SUM(H46:H59)</f>
        <v>112190</v>
      </c>
      <c r="I45" s="35"/>
      <c r="J45" s="12"/>
      <c r="K45" s="19"/>
      <c r="L45" s="25"/>
      <c r="M45" s="52"/>
      <c r="N45" s="11"/>
      <c r="O45" s="12"/>
      <c r="P45" s="12"/>
    </row>
    <row r="46" spans="1:16" ht="12.75" customHeight="1">
      <c r="A46" s="24"/>
      <c r="B46" s="24"/>
      <c r="C46" s="19" t="s">
        <v>86</v>
      </c>
      <c r="D46" s="25"/>
      <c r="E46" s="52">
        <v>1861</v>
      </c>
      <c r="F46" s="12">
        <f>SUM(G46:H46)</f>
        <v>4726</v>
      </c>
      <c r="G46" s="12">
        <v>2243</v>
      </c>
      <c r="H46" s="55">
        <v>2483</v>
      </c>
      <c r="I46" s="35"/>
      <c r="J46" s="12"/>
      <c r="K46" s="19"/>
      <c r="L46" s="25"/>
      <c r="M46" s="52"/>
      <c r="N46" s="11"/>
      <c r="O46" s="12"/>
      <c r="P46" s="12"/>
    </row>
    <row r="47" spans="1:16" ht="12.75" customHeight="1">
      <c r="A47" s="24"/>
      <c r="B47" s="24"/>
      <c r="C47" s="19" t="s">
        <v>130</v>
      </c>
      <c r="D47" s="25"/>
      <c r="E47" s="52">
        <v>5886</v>
      </c>
      <c r="F47" s="12">
        <f aca="true" t="shared" si="5" ref="F47:F59">SUM(G47:H47)</f>
        <v>10933</v>
      </c>
      <c r="G47" s="12">
        <v>5853</v>
      </c>
      <c r="H47" s="55">
        <v>5080</v>
      </c>
      <c r="I47" s="35"/>
      <c r="J47" s="12"/>
      <c r="K47" s="19"/>
      <c r="L47" s="25"/>
      <c r="M47" s="52"/>
      <c r="N47" s="11"/>
      <c r="O47" s="12"/>
      <c r="P47" s="12"/>
    </row>
    <row r="48" spans="1:16" ht="12.75" customHeight="1">
      <c r="A48" s="24"/>
      <c r="B48" s="24"/>
      <c r="C48" s="19" t="s">
        <v>31</v>
      </c>
      <c r="D48" s="25"/>
      <c r="E48" s="52">
        <v>1033</v>
      </c>
      <c r="F48" s="12">
        <f t="shared" si="5"/>
        <v>3144</v>
      </c>
      <c r="G48" s="12">
        <v>1586</v>
      </c>
      <c r="H48" s="55">
        <v>1558</v>
      </c>
      <c r="I48" s="35"/>
      <c r="J48" s="12"/>
      <c r="K48" s="19"/>
      <c r="L48" s="25"/>
      <c r="M48" s="52"/>
      <c r="N48" s="11"/>
      <c r="O48" s="12"/>
      <c r="P48" s="12"/>
    </row>
    <row r="49" spans="1:16" ht="12.75" customHeight="1">
      <c r="A49" s="24"/>
      <c r="B49" s="24"/>
      <c r="C49" s="19" t="s">
        <v>73</v>
      </c>
      <c r="D49" s="25"/>
      <c r="E49" s="52">
        <v>8595</v>
      </c>
      <c r="F49" s="12">
        <f t="shared" si="5"/>
        <v>21445</v>
      </c>
      <c r="G49" s="12">
        <v>10587</v>
      </c>
      <c r="H49" s="55">
        <v>10858</v>
      </c>
      <c r="I49" s="35"/>
      <c r="J49" s="12"/>
      <c r="K49" s="19"/>
      <c r="L49" s="25"/>
      <c r="M49" s="52"/>
      <c r="N49" s="11"/>
      <c r="O49" s="12"/>
      <c r="P49" s="12"/>
    </row>
    <row r="50" spans="1:16" ht="12.75" customHeight="1">
      <c r="A50" s="24"/>
      <c r="B50" s="24"/>
      <c r="C50" s="19" t="s">
        <v>131</v>
      </c>
      <c r="D50" s="25"/>
      <c r="E50" s="52">
        <v>13262</v>
      </c>
      <c r="F50" s="12">
        <f t="shared" si="5"/>
        <v>30982</v>
      </c>
      <c r="G50" s="12">
        <v>15351</v>
      </c>
      <c r="H50" s="55">
        <v>15631</v>
      </c>
      <c r="I50" s="35"/>
      <c r="J50" s="12"/>
      <c r="K50" s="19"/>
      <c r="L50" s="25"/>
      <c r="M50" s="52"/>
      <c r="N50" s="11"/>
      <c r="O50" s="12"/>
      <c r="P50" s="12"/>
    </row>
    <row r="51" spans="1:16" ht="12.75" customHeight="1">
      <c r="A51" s="24"/>
      <c r="B51" s="24"/>
      <c r="C51" s="19" t="s">
        <v>18</v>
      </c>
      <c r="D51" s="25"/>
      <c r="E51" s="52">
        <v>7255</v>
      </c>
      <c r="F51" s="12">
        <f t="shared" si="5"/>
        <v>19245</v>
      </c>
      <c r="G51" s="12">
        <v>9314</v>
      </c>
      <c r="H51" s="55">
        <v>9931</v>
      </c>
      <c r="I51" s="35"/>
      <c r="J51" s="12"/>
      <c r="K51" s="19"/>
      <c r="L51" s="25"/>
      <c r="M51" s="52"/>
      <c r="N51" s="11"/>
      <c r="O51" s="12"/>
      <c r="P51" s="12"/>
    </row>
    <row r="52" spans="1:16" ht="12.75" customHeight="1">
      <c r="A52" s="24"/>
      <c r="B52" s="24"/>
      <c r="C52" s="19" t="s">
        <v>14</v>
      </c>
      <c r="D52" s="25"/>
      <c r="E52" s="52">
        <v>14470</v>
      </c>
      <c r="F52" s="12">
        <f t="shared" si="5"/>
        <v>31332</v>
      </c>
      <c r="G52" s="12">
        <v>14871</v>
      </c>
      <c r="H52" s="55">
        <v>16461</v>
      </c>
      <c r="I52" s="35"/>
      <c r="J52" s="12"/>
      <c r="K52" s="19"/>
      <c r="L52" s="25"/>
      <c r="M52" s="52"/>
      <c r="N52" s="11"/>
      <c r="O52" s="12"/>
      <c r="P52" s="12"/>
    </row>
    <row r="53" spans="1:16" ht="12.75" customHeight="1">
      <c r="A53" s="24"/>
      <c r="B53" s="24"/>
      <c r="C53" s="19" t="s">
        <v>17</v>
      </c>
      <c r="D53" s="25"/>
      <c r="E53" s="52">
        <v>6143</v>
      </c>
      <c r="F53" s="12">
        <f t="shared" si="5"/>
        <v>15184</v>
      </c>
      <c r="G53" s="12">
        <v>7390</v>
      </c>
      <c r="H53" s="55">
        <v>7794</v>
      </c>
      <c r="I53" s="35"/>
      <c r="J53" s="12"/>
      <c r="K53" s="19"/>
      <c r="L53" s="25"/>
      <c r="M53" s="52"/>
      <c r="N53" s="11"/>
      <c r="O53" s="12"/>
      <c r="P53" s="12"/>
    </row>
    <row r="54" spans="1:16" ht="12.75" customHeight="1">
      <c r="A54" s="24"/>
      <c r="B54" s="24"/>
      <c r="C54" s="19" t="s">
        <v>68</v>
      </c>
      <c r="D54" s="25"/>
      <c r="E54" s="52">
        <v>2750</v>
      </c>
      <c r="F54" s="12">
        <f t="shared" si="5"/>
        <v>7245</v>
      </c>
      <c r="G54" s="12">
        <v>3528</v>
      </c>
      <c r="H54" s="55">
        <v>3717</v>
      </c>
      <c r="I54" s="35"/>
      <c r="J54" s="12"/>
      <c r="K54" s="19"/>
      <c r="L54" s="25"/>
      <c r="M54" s="52"/>
      <c r="N54" s="11"/>
      <c r="O54" s="12"/>
      <c r="P54" s="12"/>
    </row>
    <row r="55" spans="1:16" ht="12.75" customHeight="1">
      <c r="A55" s="24"/>
      <c r="B55" s="24"/>
      <c r="C55" s="19" t="s">
        <v>58</v>
      </c>
      <c r="D55" s="25"/>
      <c r="E55" s="52">
        <v>5832</v>
      </c>
      <c r="F55" s="12">
        <f t="shared" si="5"/>
        <v>15754</v>
      </c>
      <c r="G55" s="12">
        <v>7662</v>
      </c>
      <c r="H55" s="55">
        <v>8092</v>
      </c>
      <c r="I55" s="35"/>
      <c r="J55" s="12"/>
      <c r="K55" s="19"/>
      <c r="L55" s="25"/>
      <c r="M55" s="52"/>
      <c r="N55" s="11"/>
      <c r="O55" s="12"/>
      <c r="P55" s="12"/>
    </row>
    <row r="56" spans="1:16" ht="12.75" customHeight="1">
      <c r="A56" s="24"/>
      <c r="B56" s="24"/>
      <c r="C56" s="19" t="s">
        <v>74</v>
      </c>
      <c r="D56" s="25"/>
      <c r="E56" s="52">
        <v>2671</v>
      </c>
      <c r="F56" s="12">
        <f t="shared" si="5"/>
        <v>7204</v>
      </c>
      <c r="G56" s="12">
        <v>3416</v>
      </c>
      <c r="H56" s="55">
        <v>3788</v>
      </c>
      <c r="I56" s="35"/>
      <c r="J56" s="12"/>
      <c r="K56" s="19"/>
      <c r="L56" s="25"/>
      <c r="M56" s="52"/>
      <c r="N56" s="11"/>
      <c r="O56" s="12"/>
      <c r="P56" s="12"/>
    </row>
    <row r="57" spans="1:16" ht="12.75" customHeight="1">
      <c r="A57" s="24"/>
      <c r="B57" s="24"/>
      <c r="C57" s="19" t="s">
        <v>49</v>
      </c>
      <c r="D57" s="25"/>
      <c r="E57" s="52">
        <v>9149</v>
      </c>
      <c r="F57" s="12">
        <f t="shared" si="5"/>
        <v>19462</v>
      </c>
      <c r="G57" s="12">
        <v>9861</v>
      </c>
      <c r="H57" s="55">
        <v>9601</v>
      </c>
      <c r="I57" s="35"/>
      <c r="J57" s="12"/>
      <c r="K57" s="19"/>
      <c r="L57" s="25"/>
      <c r="M57" s="52"/>
      <c r="N57" s="11"/>
      <c r="O57" s="12"/>
      <c r="P57" s="12"/>
    </row>
    <row r="58" spans="1:16" ht="12.75" customHeight="1">
      <c r="A58" s="24"/>
      <c r="B58" s="24"/>
      <c r="C58" s="19" t="s">
        <v>132</v>
      </c>
      <c r="D58" s="25"/>
      <c r="E58" s="52">
        <v>7532</v>
      </c>
      <c r="F58" s="12">
        <f t="shared" si="5"/>
        <v>19869</v>
      </c>
      <c r="G58" s="12">
        <v>9719</v>
      </c>
      <c r="H58" s="55">
        <v>10150</v>
      </c>
      <c r="I58" s="35"/>
      <c r="J58" s="12"/>
      <c r="K58" s="19"/>
      <c r="L58" s="25"/>
      <c r="M58" s="52"/>
      <c r="N58" s="11"/>
      <c r="O58" s="12"/>
      <c r="P58" s="12"/>
    </row>
    <row r="59" spans="1:16" ht="12.75" customHeight="1">
      <c r="A59" s="24"/>
      <c r="B59" s="24"/>
      <c r="C59" s="19" t="s">
        <v>133</v>
      </c>
      <c r="D59" s="25"/>
      <c r="E59" s="52">
        <v>5521</v>
      </c>
      <c r="F59" s="12">
        <f t="shared" si="5"/>
        <v>13622</v>
      </c>
      <c r="G59" s="12">
        <v>6576</v>
      </c>
      <c r="H59" s="55">
        <v>7046</v>
      </c>
      <c r="I59" s="35"/>
      <c r="J59" s="12"/>
      <c r="K59" s="19"/>
      <c r="L59" s="25"/>
      <c r="M59" s="52"/>
      <c r="N59" s="11"/>
      <c r="O59" s="12"/>
      <c r="P59" s="12"/>
    </row>
    <row r="60" spans="1:16" ht="6" customHeight="1">
      <c r="A60" s="101"/>
      <c r="B60" s="102"/>
      <c r="C60" s="102"/>
      <c r="D60" s="102"/>
      <c r="E60" s="103"/>
      <c r="F60" s="104"/>
      <c r="G60" s="104"/>
      <c r="H60" s="105"/>
      <c r="I60" s="104"/>
      <c r="J60" s="104"/>
      <c r="K60" s="101"/>
      <c r="L60" s="106"/>
      <c r="M60" s="101"/>
      <c r="N60" s="101"/>
      <c r="O60" s="101"/>
      <c r="P60" s="101"/>
    </row>
  </sheetData>
  <mergeCells count="13">
    <mergeCell ref="B45:C45"/>
    <mergeCell ref="J8:K8"/>
    <mergeCell ref="N6:P6"/>
    <mergeCell ref="F6:H6"/>
    <mergeCell ref="A6:D7"/>
    <mergeCell ref="E6:E7"/>
    <mergeCell ref="I6:L7"/>
    <mergeCell ref="J43:K43"/>
    <mergeCell ref="A8:D8"/>
    <mergeCell ref="B10:C10"/>
    <mergeCell ref="M6:M7"/>
    <mergeCell ref="B27:C27"/>
    <mergeCell ref="B38:C38"/>
  </mergeCells>
  <printOptions/>
  <pageMargins left="0.63" right="0.55" top="0.51" bottom="0.5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kikpc165u</cp:lastModifiedBy>
  <cp:lastPrinted>2006-03-07T02:03:15Z</cp:lastPrinted>
  <dcterms:created xsi:type="dcterms:W3CDTF">1998-03-09T10:31:31Z</dcterms:created>
  <dcterms:modified xsi:type="dcterms:W3CDTF">2007-03-07T02:25:48Z</dcterms:modified>
  <cp:category/>
  <cp:version/>
  <cp:contentType/>
  <cp:contentStatus/>
</cp:coreProperties>
</file>