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180" tabRatio="383" activeTab="0"/>
  </bookViews>
  <sheets>
    <sheet name="小学校" sheetId="1" r:id="rId1"/>
    <sheet name="中学校" sheetId="2" r:id="rId2"/>
  </sheets>
  <definedNames>
    <definedName name="Z_15B6CC60_3309_11D3_AF51_0000E8264F8F_.wvu.PrintTitles" localSheetId="0" hidden="1">'小学校'!$6:$6</definedName>
    <definedName name="Z_15B6CC60_3309_11D3_AF51_0000E8264F8F_.wvu.PrintTitles" localSheetId="1" hidden="1">'中学校'!$6:$6</definedName>
  </definedNames>
  <calcPr fullCalcOnLoad="1"/>
</workbook>
</file>

<file path=xl/sharedStrings.xml><?xml version="1.0" encoding="utf-8"?>
<sst xmlns="http://schemas.openxmlformats.org/spreadsheetml/2006/main" count="234" uniqueCount="167">
  <si>
    <t>東二番丁</t>
  </si>
  <si>
    <t>木町通</t>
  </si>
  <si>
    <t>立町</t>
  </si>
  <si>
    <t>南材木町</t>
  </si>
  <si>
    <t>東六番丁</t>
  </si>
  <si>
    <t>荒町</t>
  </si>
  <si>
    <t>片平丁</t>
  </si>
  <si>
    <t>上杉山通</t>
  </si>
  <si>
    <t>通町</t>
  </si>
  <si>
    <t>連坊小路</t>
  </si>
  <si>
    <t>榴岡</t>
  </si>
  <si>
    <t>八幡</t>
  </si>
  <si>
    <t>南小泉</t>
  </si>
  <si>
    <t>原町</t>
  </si>
  <si>
    <t>長町</t>
  </si>
  <si>
    <t>向山</t>
  </si>
  <si>
    <t>北六番丁</t>
  </si>
  <si>
    <t>西多賀</t>
  </si>
  <si>
    <t>中田</t>
  </si>
  <si>
    <t>六郷</t>
  </si>
  <si>
    <t>岩切</t>
  </si>
  <si>
    <t>七郷</t>
  </si>
  <si>
    <t>荒浜</t>
  </si>
  <si>
    <t>高砂</t>
  </si>
  <si>
    <t>中野</t>
  </si>
  <si>
    <t>岡田</t>
  </si>
  <si>
    <t>東仙台</t>
  </si>
  <si>
    <t>東長町</t>
  </si>
  <si>
    <t>小松島</t>
  </si>
  <si>
    <t>若林</t>
  </si>
  <si>
    <t>国見</t>
  </si>
  <si>
    <t>生出</t>
  </si>
  <si>
    <t>赤石分校</t>
  </si>
  <si>
    <t>坪沼</t>
  </si>
  <si>
    <t>宮城野</t>
  </si>
  <si>
    <t>東六郷</t>
  </si>
  <si>
    <t>荒巻</t>
  </si>
  <si>
    <t>鹿野</t>
  </si>
  <si>
    <t>台原</t>
  </si>
  <si>
    <t>四郎丸</t>
  </si>
  <si>
    <t>新田</t>
  </si>
  <si>
    <t>旭丘</t>
  </si>
  <si>
    <t>遠見塚</t>
  </si>
  <si>
    <t>中山</t>
  </si>
  <si>
    <t>八本松</t>
  </si>
  <si>
    <t>上野山</t>
  </si>
  <si>
    <t>福室</t>
  </si>
  <si>
    <t>北仙台</t>
  </si>
  <si>
    <t>折立</t>
  </si>
  <si>
    <t>八木山</t>
  </si>
  <si>
    <t>鶴谷</t>
  </si>
  <si>
    <t>幸町</t>
  </si>
  <si>
    <t>大和</t>
  </si>
  <si>
    <t>鶴谷東</t>
  </si>
  <si>
    <t>燕沢</t>
  </si>
  <si>
    <t>金剛沢</t>
  </si>
  <si>
    <t>大野田</t>
  </si>
  <si>
    <t>桜丘</t>
  </si>
  <si>
    <t>袋原</t>
  </si>
  <si>
    <t>中野栄</t>
  </si>
  <si>
    <t>沖野</t>
  </si>
  <si>
    <t>八木山南</t>
  </si>
  <si>
    <t>古城</t>
  </si>
  <si>
    <t>太白</t>
  </si>
  <si>
    <t>川平</t>
  </si>
  <si>
    <t>芦口</t>
  </si>
  <si>
    <t>蒲町</t>
  </si>
  <si>
    <t>桝江</t>
  </si>
  <si>
    <t>東四郎丸</t>
  </si>
  <si>
    <t>人来田</t>
  </si>
  <si>
    <t>西中田</t>
  </si>
  <si>
    <t>鶴巻</t>
  </si>
  <si>
    <t>東宮城野</t>
  </si>
  <si>
    <t>沖野東</t>
  </si>
  <si>
    <t>郡山</t>
  </si>
  <si>
    <t>茂庭台</t>
  </si>
  <si>
    <t>田子</t>
  </si>
  <si>
    <t>貝森</t>
  </si>
  <si>
    <t>幸町南</t>
  </si>
  <si>
    <t>広瀬</t>
  </si>
  <si>
    <t>上愛子</t>
  </si>
  <si>
    <t>作並</t>
  </si>
  <si>
    <t>新川分校</t>
  </si>
  <si>
    <t>大沢</t>
  </si>
  <si>
    <t>川前</t>
  </si>
  <si>
    <t>大倉</t>
  </si>
  <si>
    <t>吉成</t>
  </si>
  <si>
    <t>秋保</t>
  </si>
  <si>
    <t>馬場</t>
  </si>
  <si>
    <t>湯元</t>
  </si>
  <si>
    <t>七北田</t>
  </si>
  <si>
    <t>野村</t>
  </si>
  <si>
    <t>根白石</t>
  </si>
  <si>
    <t>実沢</t>
  </si>
  <si>
    <t>福岡</t>
  </si>
  <si>
    <t>黒松</t>
  </si>
  <si>
    <t>南光台</t>
  </si>
  <si>
    <t>将監</t>
  </si>
  <si>
    <t>向陽台</t>
  </si>
  <si>
    <t>将監西</t>
  </si>
  <si>
    <t>南光台東</t>
  </si>
  <si>
    <t>高森</t>
  </si>
  <si>
    <t>松森</t>
  </si>
  <si>
    <t>将監中央</t>
  </si>
  <si>
    <t>泉ヶ丘</t>
  </si>
  <si>
    <t>加茂</t>
  </si>
  <si>
    <t>長命ヶ丘</t>
  </si>
  <si>
    <t>八乙女</t>
  </si>
  <si>
    <t>鶴が丘</t>
  </si>
  <si>
    <t>寺岡</t>
  </si>
  <si>
    <t>南中山</t>
  </si>
  <si>
    <t>虹の丘</t>
  </si>
  <si>
    <t>住吉台</t>
  </si>
  <si>
    <t>館</t>
  </si>
  <si>
    <t>松陵</t>
  </si>
  <si>
    <t>長町南</t>
  </si>
  <si>
    <t>西山</t>
  </si>
  <si>
    <t>南吉成</t>
  </si>
  <si>
    <t>高森東</t>
  </si>
  <si>
    <t>松陵西</t>
  </si>
  <si>
    <t>栗生</t>
  </si>
  <si>
    <t>北中山</t>
  </si>
  <si>
    <t>桂</t>
  </si>
  <si>
    <t>五橋</t>
  </si>
  <si>
    <t>上杉山</t>
  </si>
  <si>
    <t>五城</t>
  </si>
  <si>
    <t>三条</t>
  </si>
  <si>
    <t>第一</t>
  </si>
  <si>
    <t>第二</t>
  </si>
  <si>
    <t>東華</t>
  </si>
  <si>
    <t>八軒</t>
  </si>
  <si>
    <t>愛宕</t>
  </si>
  <si>
    <t>富沢</t>
  </si>
  <si>
    <t>柳生</t>
  </si>
  <si>
    <t>山田</t>
  </si>
  <si>
    <t>将監東</t>
  </si>
  <si>
    <t>23.小学校,中学校学区別世帯数及び男女別人口</t>
  </si>
  <si>
    <t>本表は住民基本台帳にもとづく世帯数,人口であり,学区不明分を除いた数値である。</t>
  </si>
  <si>
    <t>男</t>
  </si>
  <si>
    <t>女</t>
  </si>
  <si>
    <t>小学校区総数</t>
  </si>
  <si>
    <t>青葉区</t>
  </si>
  <si>
    <t>宮城野区</t>
  </si>
  <si>
    <t>若林区</t>
  </si>
  <si>
    <t>太白区</t>
  </si>
  <si>
    <t>泉区</t>
  </si>
  <si>
    <t>学区が複数区にまたがる場合は,学校所在地の区に分類した。</t>
  </si>
  <si>
    <t>従って，区毎の世帯数及び人口調べと一致しないことがある。</t>
  </si>
  <si>
    <t>（平成15年5月1日）</t>
  </si>
  <si>
    <t>学区</t>
  </si>
  <si>
    <t xml:space="preserve">世帯数  </t>
  </si>
  <si>
    <t xml:space="preserve">人口  </t>
  </si>
  <si>
    <t xml:space="preserve">総数  </t>
  </si>
  <si>
    <t>太白区</t>
  </si>
  <si>
    <t>宮城野区</t>
  </si>
  <si>
    <t>泉区</t>
  </si>
  <si>
    <t>若林区</t>
  </si>
  <si>
    <t>資料  教育局学校教育部学事課</t>
  </si>
  <si>
    <t>学区</t>
  </si>
  <si>
    <t xml:space="preserve">世帯数  </t>
  </si>
  <si>
    <t xml:space="preserve">人口  </t>
  </si>
  <si>
    <t xml:space="preserve">総数  </t>
  </si>
  <si>
    <t>中学校区総数</t>
  </si>
  <si>
    <t>本表は住民基本台帳にもとづく世帯数,人口であり,学区不明分を除いた数値である。</t>
  </si>
  <si>
    <t>学区が複数区にまたがる場合は,学校所在地の区に分類した。</t>
  </si>
  <si>
    <t>従って，区毎の世帯数及び人口調べと一致しないことがある。</t>
  </si>
  <si>
    <t>広陵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</si>
</sst>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_ "/>
    <numFmt numFmtId="187" formatCode="#,##0_);[Red]\(#,##0\)"/>
  </numFmts>
  <fonts count="17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ゴシック"/>
      <family val="3"/>
    </font>
    <font>
      <b/>
      <sz val="11"/>
      <color indexed="8"/>
      <name val="ＭＳ Ｐ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81" fontId="3" fillId="0" borderId="0" xfId="16" applyFont="1" applyAlignment="1">
      <alignment/>
    </xf>
    <xf numFmtId="181" fontId="3" fillId="0" borderId="0" xfId="16" applyFont="1" applyBorder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/>
    </xf>
    <xf numFmtId="187" fontId="9" fillId="0" borderId="0" xfId="0" applyNumberFormat="1" applyFont="1" applyFill="1" applyBorder="1" applyAlignment="1">
      <alignment/>
    </xf>
    <xf numFmtId="187" fontId="7" fillId="0" borderId="0" xfId="16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0" xfId="0" applyNumberFormat="1" applyFont="1" applyFill="1" applyBorder="1" applyAlignment="1">
      <alignment/>
    </xf>
    <xf numFmtId="187" fontId="9" fillId="0" borderId="0" xfId="16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7" fontId="7" fillId="0" borderId="1" xfId="16" applyNumberFormat="1" applyFont="1" applyBorder="1" applyAlignment="1">
      <alignment/>
    </xf>
    <xf numFmtId="187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1" xfId="0" applyFont="1" applyBorder="1" applyAlignment="1">
      <alignment/>
    </xf>
    <xf numFmtId="0" fontId="11" fillId="0" borderId="0" xfId="0" applyFont="1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 wrapText="1"/>
    </xf>
    <xf numFmtId="0" fontId="11" fillId="0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11" fillId="0" borderId="2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distributed"/>
    </xf>
    <xf numFmtId="0" fontId="13" fillId="0" borderId="2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181" fontId="11" fillId="0" borderId="4" xfId="16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187" fontId="9" fillId="0" borderId="6" xfId="0" applyNumberFormat="1" applyFont="1" applyFill="1" applyBorder="1" applyAlignment="1">
      <alignment/>
    </xf>
    <xf numFmtId="187" fontId="7" fillId="0" borderId="6" xfId="0" applyNumberFormat="1" applyFont="1" applyFill="1" applyBorder="1" applyAlignment="1">
      <alignment/>
    </xf>
    <xf numFmtId="187" fontId="7" fillId="0" borderId="6" xfId="0" applyNumberFormat="1" applyFont="1" applyBorder="1" applyAlignment="1">
      <alignment/>
    </xf>
    <xf numFmtId="187" fontId="9" fillId="0" borderId="6" xfId="0" applyNumberFormat="1" applyFont="1" applyBorder="1" applyAlignment="1">
      <alignment/>
    </xf>
    <xf numFmtId="187" fontId="7" fillId="0" borderId="7" xfId="0" applyNumberFormat="1" applyFont="1" applyBorder="1" applyAlignment="1">
      <alignment/>
    </xf>
    <xf numFmtId="187" fontId="13" fillId="0" borderId="0" xfId="0" applyNumberFormat="1" applyFont="1" applyBorder="1" applyAlignment="1">
      <alignment horizontal="distributed"/>
    </xf>
    <xf numFmtId="0" fontId="11" fillId="0" borderId="8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1" fillId="0" borderId="2" xfId="0" applyFont="1" applyFill="1" applyBorder="1" applyAlignment="1">
      <alignment horizontal="left" wrapText="1"/>
    </xf>
    <xf numFmtId="0" fontId="10" fillId="0" borderId="0" xfId="0" applyFont="1" applyAlignment="1">
      <alignment horizontal="right"/>
    </xf>
    <xf numFmtId="187" fontId="9" fillId="0" borderId="9" xfId="0" applyNumberFormat="1" applyFont="1" applyFill="1" applyBorder="1" applyAlignment="1">
      <alignment/>
    </xf>
    <xf numFmtId="187" fontId="9" fillId="0" borderId="10" xfId="0" applyNumberFormat="1" applyFont="1" applyFill="1" applyBorder="1" applyAlignment="1">
      <alignment/>
    </xf>
    <xf numFmtId="187" fontId="9" fillId="0" borderId="11" xfId="0" applyNumberFormat="1" applyFont="1" applyFill="1" applyBorder="1" applyAlignment="1">
      <alignment/>
    </xf>
    <xf numFmtId="187" fontId="9" fillId="0" borderId="12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distributed" wrapText="1"/>
    </xf>
    <xf numFmtId="187" fontId="7" fillId="0" borderId="9" xfId="16" applyNumberFormat="1" applyFont="1" applyBorder="1" applyAlignment="1">
      <alignment/>
    </xf>
    <xf numFmtId="187" fontId="7" fillId="0" borderId="10" xfId="0" applyNumberFormat="1" applyFont="1" applyBorder="1" applyAlignment="1">
      <alignment/>
    </xf>
    <xf numFmtId="187" fontId="7" fillId="0" borderId="13" xfId="0" applyNumberFormat="1" applyFont="1" applyFill="1" applyBorder="1" applyAlignment="1">
      <alignment/>
    </xf>
    <xf numFmtId="187" fontId="7" fillId="0" borderId="14" xfId="0" applyNumberFormat="1" applyFont="1" applyFill="1" applyBorder="1" applyAlignment="1">
      <alignment/>
    </xf>
    <xf numFmtId="187" fontId="7" fillId="0" borderId="13" xfId="16" applyNumberFormat="1" applyFont="1" applyBorder="1" applyAlignment="1">
      <alignment/>
    </xf>
    <xf numFmtId="187" fontId="9" fillId="0" borderId="13" xfId="0" applyNumberFormat="1" applyFont="1" applyFill="1" applyBorder="1" applyAlignment="1">
      <alignment/>
    </xf>
    <xf numFmtId="187" fontId="9" fillId="0" borderId="14" xfId="0" applyNumberFormat="1" applyFont="1" applyFill="1" applyBorder="1" applyAlignment="1">
      <alignment/>
    </xf>
    <xf numFmtId="187" fontId="7" fillId="0" borderId="14" xfId="0" applyNumberFormat="1" applyFont="1" applyBorder="1" applyAlignment="1">
      <alignment/>
    </xf>
    <xf numFmtId="187" fontId="9" fillId="0" borderId="13" xfId="16" applyNumberFormat="1" applyFont="1" applyBorder="1" applyAlignment="1">
      <alignment/>
    </xf>
    <xf numFmtId="187" fontId="9" fillId="0" borderId="14" xfId="0" applyNumberFormat="1" applyFont="1" applyBorder="1" applyAlignment="1">
      <alignment/>
    </xf>
    <xf numFmtId="187" fontId="7" fillId="0" borderId="15" xfId="16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81" fontId="11" fillId="0" borderId="21" xfId="16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0" xfId="0" applyFont="1" applyFill="1" applyBorder="1" applyAlignment="1">
      <alignment horizontal="distributed" wrapText="1"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181" fontId="11" fillId="0" borderId="17" xfId="16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87" fontId="13" fillId="0" borderId="0" xfId="0" applyNumberFormat="1" applyFont="1" applyBorder="1" applyAlignment="1">
      <alignment horizontal="distributed"/>
    </xf>
    <xf numFmtId="187" fontId="9" fillId="0" borderId="0" xfId="0" applyNumberFormat="1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8" fillId="0" borderId="10" xfId="0" applyFont="1" applyFill="1" applyBorder="1" applyAlignment="1">
      <alignment horizontal="distributed" wrapText="1"/>
    </xf>
    <xf numFmtId="0" fontId="7" fillId="0" borderId="1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showGridLines="0" tabSelected="1" zoomScaleSheetLayoutView="100" workbookViewId="0" topLeftCell="A1">
      <selection activeCell="A5" sqref="A5"/>
    </sheetView>
  </sheetViews>
  <sheetFormatPr defaultColWidth="9.00390625" defaultRowHeight="14.25" customHeight="1"/>
  <cols>
    <col min="1" max="1" width="1.75390625" style="2" customWidth="1"/>
    <col min="2" max="2" width="1.625" style="2" customWidth="1"/>
    <col min="3" max="3" width="9.625" style="2" customWidth="1"/>
    <col min="4" max="4" width="1.625" style="2" customWidth="1"/>
    <col min="5" max="8" width="9.25390625" style="2" customWidth="1"/>
    <col min="9" max="9" width="1.75390625" style="2" customWidth="1"/>
    <col min="10" max="10" width="1.625" style="2" customWidth="1"/>
    <col min="11" max="11" width="9.625" style="5" customWidth="1"/>
    <col min="12" max="12" width="1.625" style="5" customWidth="1"/>
    <col min="13" max="16" width="9.25390625" style="2" customWidth="1"/>
    <col min="17" max="16384" width="8.875" style="2" customWidth="1"/>
  </cols>
  <sheetData>
    <row r="1" ht="14.25" customHeight="1">
      <c r="C1" s="67" t="s">
        <v>136</v>
      </c>
    </row>
    <row r="2" ht="14.25" customHeight="1">
      <c r="C2" s="68" t="s">
        <v>163</v>
      </c>
    </row>
    <row r="3" ht="14.25" customHeight="1">
      <c r="C3" s="68" t="s">
        <v>164</v>
      </c>
    </row>
    <row r="4" spans="3:16" ht="14.25" customHeight="1">
      <c r="C4" s="68" t="s">
        <v>165</v>
      </c>
      <c r="K4" s="6"/>
      <c r="L4" s="6"/>
      <c r="P4" s="66" t="s">
        <v>148</v>
      </c>
    </row>
    <row r="5" spans="11:16" ht="12" customHeight="1" thickBot="1">
      <c r="K5" s="4"/>
      <c r="L5" s="4"/>
      <c r="P5" s="66"/>
    </row>
    <row r="6" spans="1:16" s="32" customFormat="1" ht="15.75" customHeight="1">
      <c r="A6" s="73" t="s">
        <v>149</v>
      </c>
      <c r="B6" s="74"/>
      <c r="C6" s="74"/>
      <c r="D6" s="75"/>
      <c r="E6" s="78" t="s">
        <v>150</v>
      </c>
      <c r="F6" s="70" t="s">
        <v>151</v>
      </c>
      <c r="G6" s="72"/>
      <c r="H6" s="72"/>
      <c r="I6" s="80" t="s">
        <v>149</v>
      </c>
      <c r="J6" s="81"/>
      <c r="K6" s="81"/>
      <c r="L6" s="69"/>
      <c r="M6" s="89" t="s">
        <v>150</v>
      </c>
      <c r="N6" s="70" t="s">
        <v>151</v>
      </c>
      <c r="O6" s="71"/>
      <c r="P6" s="71"/>
    </row>
    <row r="7" spans="1:16" s="32" customFormat="1" ht="15.75" customHeight="1">
      <c r="A7" s="76"/>
      <c r="B7" s="76"/>
      <c r="C7" s="76"/>
      <c r="D7" s="77"/>
      <c r="E7" s="79"/>
      <c r="F7" s="33" t="s">
        <v>152</v>
      </c>
      <c r="G7" s="34" t="s">
        <v>138</v>
      </c>
      <c r="H7" s="35" t="s">
        <v>139</v>
      </c>
      <c r="I7" s="82"/>
      <c r="J7" s="83"/>
      <c r="K7" s="83"/>
      <c r="L7" s="84"/>
      <c r="M7" s="90"/>
      <c r="N7" s="33" t="s">
        <v>152</v>
      </c>
      <c r="O7" s="34" t="s">
        <v>138</v>
      </c>
      <c r="P7" s="35" t="s">
        <v>139</v>
      </c>
    </row>
    <row r="8" spans="1:16" s="7" customFormat="1" ht="16.5" customHeight="1">
      <c r="A8" s="94" t="s">
        <v>140</v>
      </c>
      <c r="B8" s="95"/>
      <c r="C8" s="95"/>
      <c r="D8" s="96"/>
      <c r="E8" s="48">
        <f>E10+E41+E63+M13+M43</f>
        <v>423597</v>
      </c>
      <c r="F8" s="49">
        <f>F10+F41+F63+N13+N43</f>
        <v>996279</v>
      </c>
      <c r="G8" s="49">
        <f>G10+G41+G63+O13+O43</f>
        <v>487008</v>
      </c>
      <c r="H8" s="50">
        <f>H10+H41+H63+P13+P43</f>
        <v>509271</v>
      </c>
      <c r="I8" s="51"/>
      <c r="J8" s="49"/>
      <c r="K8" s="52" t="s">
        <v>3</v>
      </c>
      <c r="L8" s="43"/>
      <c r="M8" s="53">
        <v>4884</v>
      </c>
      <c r="N8" s="54">
        <f>SUM(O8,P8)</f>
        <v>9155</v>
      </c>
      <c r="O8" s="54">
        <v>4302</v>
      </c>
      <c r="P8" s="54">
        <v>4853</v>
      </c>
    </row>
    <row r="9" spans="1:16" s="1" customFormat="1" ht="11.25" customHeight="1">
      <c r="A9" s="8"/>
      <c r="B9" s="8"/>
      <c r="C9" s="20"/>
      <c r="D9" s="24"/>
      <c r="E9" s="55"/>
      <c r="F9" s="13"/>
      <c r="G9" s="13"/>
      <c r="H9" s="56"/>
      <c r="I9" s="38"/>
      <c r="J9" s="13"/>
      <c r="K9" s="22" t="s">
        <v>52</v>
      </c>
      <c r="L9" s="28"/>
      <c r="M9" s="57">
        <v>5916</v>
      </c>
      <c r="N9" s="12">
        <f>SUM(O9,P9)</f>
        <v>12940</v>
      </c>
      <c r="O9" s="12">
        <v>6523</v>
      </c>
      <c r="P9" s="12">
        <v>6417</v>
      </c>
    </row>
    <row r="10" spans="1:16" s="7" customFormat="1" ht="12" customHeight="1">
      <c r="A10" s="25"/>
      <c r="B10" s="85" t="s">
        <v>141</v>
      </c>
      <c r="C10" s="86"/>
      <c r="D10" s="26"/>
      <c r="E10" s="58">
        <f>SUM(E11:E40)</f>
        <v>124379</v>
      </c>
      <c r="F10" s="10">
        <f>SUM(F11:F40)</f>
        <v>264696</v>
      </c>
      <c r="G10" s="10">
        <f>SUM(G11:G40)</f>
        <v>127741</v>
      </c>
      <c r="H10" s="59">
        <f>SUM(H11:H40)</f>
        <v>136955</v>
      </c>
      <c r="I10" s="37"/>
      <c r="J10" s="10"/>
      <c r="K10" s="22" t="s">
        <v>9</v>
      </c>
      <c r="L10" s="28"/>
      <c r="M10" s="57">
        <v>6566</v>
      </c>
      <c r="N10" s="12">
        <f>SUM(O10,P10)</f>
        <v>12669</v>
      </c>
      <c r="O10" s="12">
        <v>6027</v>
      </c>
      <c r="P10" s="12">
        <v>6642</v>
      </c>
    </row>
    <row r="11" spans="1:16" ht="12" customHeight="1">
      <c r="A11" s="27"/>
      <c r="B11" s="27"/>
      <c r="C11" s="22" t="s">
        <v>41</v>
      </c>
      <c r="D11" s="28"/>
      <c r="E11" s="57">
        <v>3871</v>
      </c>
      <c r="F11" s="12">
        <f>SUM(G11,H11)</f>
        <v>7185</v>
      </c>
      <c r="G11" s="12">
        <v>3380</v>
      </c>
      <c r="H11" s="60">
        <v>3805</v>
      </c>
      <c r="I11" s="39"/>
      <c r="J11" s="12"/>
      <c r="K11" s="22" t="s">
        <v>19</v>
      </c>
      <c r="L11" s="28"/>
      <c r="M11" s="57">
        <v>4214</v>
      </c>
      <c r="N11" s="12">
        <f>SUM(O11,P11)</f>
        <v>12440</v>
      </c>
      <c r="O11" s="12">
        <v>6062</v>
      </c>
      <c r="P11" s="12">
        <v>6378</v>
      </c>
    </row>
    <row r="12" spans="1:16" ht="12" customHeight="1">
      <c r="A12" s="27"/>
      <c r="B12" s="27"/>
      <c r="C12" s="22" t="s">
        <v>36</v>
      </c>
      <c r="D12" s="28"/>
      <c r="E12" s="57">
        <v>5764</v>
      </c>
      <c r="F12" s="12">
        <f aca="true" t="shared" si="0" ref="F12:F40">SUM(G12,H12)</f>
        <v>11336</v>
      </c>
      <c r="G12" s="12">
        <v>5395</v>
      </c>
      <c r="H12" s="60">
        <v>5941</v>
      </c>
      <c r="I12" s="39"/>
      <c r="J12" s="12"/>
      <c r="K12" s="22" t="s">
        <v>29</v>
      </c>
      <c r="L12" s="28"/>
      <c r="M12" s="57">
        <v>3885</v>
      </c>
      <c r="N12" s="12">
        <f>SUM(O12,P12)</f>
        <v>8799</v>
      </c>
      <c r="O12" s="12">
        <v>4345</v>
      </c>
      <c r="P12" s="12">
        <v>4454</v>
      </c>
    </row>
    <row r="13" spans="1:16" ht="12" customHeight="1">
      <c r="A13" s="27"/>
      <c r="B13" s="27"/>
      <c r="C13" s="22" t="s">
        <v>85</v>
      </c>
      <c r="D13" s="28"/>
      <c r="E13" s="57">
        <v>137</v>
      </c>
      <c r="F13" s="12">
        <f t="shared" si="0"/>
        <v>517</v>
      </c>
      <c r="G13" s="12">
        <v>254</v>
      </c>
      <c r="H13" s="60">
        <v>263</v>
      </c>
      <c r="I13" s="39"/>
      <c r="J13" s="91" t="s">
        <v>153</v>
      </c>
      <c r="K13" s="88"/>
      <c r="L13" s="30"/>
      <c r="M13" s="61">
        <f>SUM(M14:M42)</f>
        <v>90265</v>
      </c>
      <c r="N13" s="14">
        <f>SUM(N14:N42)</f>
        <v>220561</v>
      </c>
      <c r="O13" s="15">
        <f>SUM(O14:O42)</f>
        <v>108863</v>
      </c>
      <c r="P13" s="15">
        <f>SUM(P14:P42)</f>
        <v>111698</v>
      </c>
    </row>
    <row r="14" spans="1:16" ht="12" customHeight="1">
      <c r="A14" s="27"/>
      <c r="B14" s="27"/>
      <c r="C14" s="22" t="s">
        <v>83</v>
      </c>
      <c r="D14" s="28"/>
      <c r="E14" s="57">
        <v>2172</v>
      </c>
      <c r="F14" s="12">
        <f t="shared" si="0"/>
        <v>6756</v>
      </c>
      <c r="G14" s="12">
        <v>3304</v>
      </c>
      <c r="H14" s="60">
        <v>3452</v>
      </c>
      <c r="I14" s="39"/>
      <c r="J14" s="12"/>
      <c r="K14" s="22" t="s">
        <v>32</v>
      </c>
      <c r="L14" s="28"/>
      <c r="M14" s="57">
        <v>174</v>
      </c>
      <c r="N14" s="12">
        <f>(O14+P14)</f>
        <v>593</v>
      </c>
      <c r="O14" s="12">
        <v>294</v>
      </c>
      <c r="P14" s="12">
        <v>299</v>
      </c>
    </row>
    <row r="15" spans="1:16" ht="12" customHeight="1">
      <c r="A15" s="27"/>
      <c r="B15" s="27"/>
      <c r="C15" s="22" t="s">
        <v>48</v>
      </c>
      <c r="D15" s="28"/>
      <c r="E15" s="57">
        <v>2810</v>
      </c>
      <c r="F15" s="12">
        <f t="shared" si="0"/>
        <v>7292</v>
      </c>
      <c r="G15" s="12">
        <v>3570</v>
      </c>
      <c r="H15" s="60">
        <v>3722</v>
      </c>
      <c r="I15" s="39"/>
      <c r="J15" s="12"/>
      <c r="K15" s="22" t="s">
        <v>87</v>
      </c>
      <c r="L15" s="28"/>
      <c r="M15" s="57">
        <v>494</v>
      </c>
      <c r="N15" s="12">
        <f aca="true" t="shared" si="1" ref="N14:N42">SUM(O15,P15)</f>
        <v>1647</v>
      </c>
      <c r="O15" s="12">
        <v>800</v>
      </c>
      <c r="P15" s="12">
        <v>847</v>
      </c>
    </row>
    <row r="16" spans="1:16" ht="12" customHeight="1">
      <c r="A16" s="27"/>
      <c r="B16" s="27"/>
      <c r="C16" s="22" t="s">
        <v>77</v>
      </c>
      <c r="D16" s="28"/>
      <c r="E16" s="57">
        <v>1537</v>
      </c>
      <c r="F16" s="12">
        <f t="shared" si="0"/>
        <v>4078</v>
      </c>
      <c r="G16" s="12">
        <v>1942</v>
      </c>
      <c r="H16" s="60">
        <v>2136</v>
      </c>
      <c r="I16" s="39"/>
      <c r="J16" s="12"/>
      <c r="K16" s="22" t="s">
        <v>65</v>
      </c>
      <c r="L16" s="28"/>
      <c r="M16" s="57">
        <v>3064</v>
      </c>
      <c r="N16" s="12">
        <f t="shared" si="1"/>
        <v>7402</v>
      </c>
      <c r="O16" s="12">
        <v>3662</v>
      </c>
      <c r="P16" s="12">
        <v>3740</v>
      </c>
    </row>
    <row r="17" spans="1:16" ht="12" customHeight="1">
      <c r="A17" s="27"/>
      <c r="B17" s="27"/>
      <c r="C17" s="22" t="s">
        <v>6</v>
      </c>
      <c r="D17" s="28"/>
      <c r="E17" s="57">
        <v>4635</v>
      </c>
      <c r="F17" s="12">
        <f t="shared" si="0"/>
        <v>9132</v>
      </c>
      <c r="G17" s="12">
        <v>4346</v>
      </c>
      <c r="H17" s="60">
        <v>4786</v>
      </c>
      <c r="I17" s="39"/>
      <c r="J17" s="12"/>
      <c r="K17" s="22" t="s">
        <v>31</v>
      </c>
      <c r="L17" s="28"/>
      <c r="M17" s="57">
        <v>661</v>
      </c>
      <c r="N17" s="12">
        <f t="shared" si="1"/>
        <v>2036</v>
      </c>
      <c r="O17" s="12">
        <v>1039</v>
      </c>
      <c r="P17" s="12">
        <v>997</v>
      </c>
    </row>
    <row r="18" spans="1:16" ht="12" customHeight="1">
      <c r="A18" s="27"/>
      <c r="B18" s="27"/>
      <c r="C18" s="22" t="s">
        <v>80</v>
      </c>
      <c r="D18" s="28"/>
      <c r="E18" s="57">
        <v>1084</v>
      </c>
      <c r="F18" s="12">
        <f t="shared" si="0"/>
        <v>3348</v>
      </c>
      <c r="G18" s="12">
        <v>1659</v>
      </c>
      <c r="H18" s="60">
        <v>1689</v>
      </c>
      <c r="I18" s="39"/>
      <c r="J18" s="12"/>
      <c r="K18" s="22" t="s">
        <v>56</v>
      </c>
      <c r="L18" s="28"/>
      <c r="M18" s="57">
        <v>4941</v>
      </c>
      <c r="N18" s="12">
        <f t="shared" si="1"/>
        <v>12023</v>
      </c>
      <c r="O18" s="12">
        <v>6015</v>
      </c>
      <c r="P18" s="12">
        <v>6008</v>
      </c>
    </row>
    <row r="19" spans="1:16" ht="12" customHeight="1">
      <c r="A19" s="27"/>
      <c r="B19" s="27"/>
      <c r="C19" s="22" t="s">
        <v>7</v>
      </c>
      <c r="D19" s="28"/>
      <c r="E19" s="57">
        <v>8349</v>
      </c>
      <c r="F19" s="12">
        <f t="shared" si="0"/>
        <v>15546</v>
      </c>
      <c r="G19" s="12">
        <v>7170</v>
      </c>
      <c r="H19" s="60">
        <v>8376</v>
      </c>
      <c r="I19" s="39"/>
      <c r="J19" s="12"/>
      <c r="K19" s="22" t="s">
        <v>37</v>
      </c>
      <c r="L19" s="28"/>
      <c r="M19" s="57">
        <v>4180</v>
      </c>
      <c r="N19" s="12">
        <f t="shared" si="1"/>
        <v>9624</v>
      </c>
      <c r="O19" s="12">
        <v>4630</v>
      </c>
      <c r="P19" s="12">
        <v>4994</v>
      </c>
    </row>
    <row r="20" spans="1:16" ht="12" customHeight="1">
      <c r="A20" s="27"/>
      <c r="B20" s="27"/>
      <c r="C20" s="22" t="s">
        <v>64</v>
      </c>
      <c r="D20" s="28"/>
      <c r="E20" s="57">
        <v>4039</v>
      </c>
      <c r="F20" s="12">
        <f t="shared" si="0"/>
        <v>10320</v>
      </c>
      <c r="G20" s="12">
        <v>4993</v>
      </c>
      <c r="H20" s="60">
        <v>5327</v>
      </c>
      <c r="I20" s="39"/>
      <c r="J20" s="12"/>
      <c r="K20" s="22" t="s">
        <v>45</v>
      </c>
      <c r="L20" s="28"/>
      <c r="M20" s="57">
        <v>3833</v>
      </c>
      <c r="N20" s="12">
        <f t="shared" si="1"/>
        <v>9912</v>
      </c>
      <c r="O20" s="12">
        <v>4819</v>
      </c>
      <c r="P20" s="12">
        <v>5093</v>
      </c>
    </row>
    <row r="21" spans="1:16" ht="12" customHeight="1">
      <c r="A21" s="27"/>
      <c r="B21" s="27"/>
      <c r="C21" s="22" t="s">
        <v>84</v>
      </c>
      <c r="D21" s="28"/>
      <c r="E21" s="57">
        <v>1730</v>
      </c>
      <c r="F21" s="12">
        <f t="shared" si="0"/>
        <v>4905</v>
      </c>
      <c r="G21" s="12">
        <v>2387</v>
      </c>
      <c r="H21" s="60">
        <v>2518</v>
      </c>
      <c r="I21" s="39"/>
      <c r="J21" s="12"/>
      <c r="K21" s="22" t="s">
        <v>74</v>
      </c>
      <c r="L21" s="28"/>
      <c r="M21" s="57">
        <v>1697</v>
      </c>
      <c r="N21" s="12">
        <f t="shared" si="1"/>
        <v>4696</v>
      </c>
      <c r="O21" s="12">
        <v>2342</v>
      </c>
      <c r="P21" s="12">
        <v>2354</v>
      </c>
    </row>
    <row r="22" spans="1:16" ht="12" customHeight="1">
      <c r="A22" s="27"/>
      <c r="B22" s="27"/>
      <c r="C22" s="22" t="s">
        <v>47</v>
      </c>
      <c r="D22" s="28"/>
      <c r="E22" s="57">
        <v>5701</v>
      </c>
      <c r="F22" s="12">
        <f t="shared" si="0"/>
        <v>12788</v>
      </c>
      <c r="G22" s="12">
        <v>6111</v>
      </c>
      <c r="H22" s="60">
        <v>6677</v>
      </c>
      <c r="I22" s="39"/>
      <c r="J22" s="12"/>
      <c r="K22" s="22" t="s">
        <v>55</v>
      </c>
      <c r="L22" s="28"/>
      <c r="M22" s="57">
        <v>3173</v>
      </c>
      <c r="N22" s="12">
        <f t="shared" si="1"/>
        <v>8234</v>
      </c>
      <c r="O22" s="12">
        <v>4028</v>
      </c>
      <c r="P22" s="12">
        <v>4206</v>
      </c>
    </row>
    <row r="23" spans="1:16" ht="12" customHeight="1">
      <c r="A23" s="27"/>
      <c r="B23" s="27"/>
      <c r="C23" s="22" t="s">
        <v>16</v>
      </c>
      <c r="D23" s="28"/>
      <c r="E23" s="57">
        <v>4270</v>
      </c>
      <c r="F23" s="12">
        <f t="shared" si="0"/>
        <v>8450</v>
      </c>
      <c r="G23" s="12">
        <v>3983</v>
      </c>
      <c r="H23" s="60">
        <v>4467</v>
      </c>
      <c r="I23" s="39"/>
      <c r="J23" s="12"/>
      <c r="K23" s="22" t="s">
        <v>39</v>
      </c>
      <c r="L23" s="28"/>
      <c r="M23" s="57">
        <v>2214</v>
      </c>
      <c r="N23" s="12">
        <f t="shared" si="1"/>
        <v>6290</v>
      </c>
      <c r="O23" s="12">
        <v>3111</v>
      </c>
      <c r="P23" s="12">
        <v>3179</v>
      </c>
    </row>
    <row r="24" spans="1:16" ht="12" customHeight="1">
      <c r="A24" s="27"/>
      <c r="B24" s="27"/>
      <c r="C24" s="22" t="s">
        <v>1</v>
      </c>
      <c r="D24" s="28"/>
      <c r="E24" s="57">
        <v>5058</v>
      </c>
      <c r="F24" s="12">
        <f t="shared" si="0"/>
        <v>8906</v>
      </c>
      <c r="G24" s="12">
        <v>3998</v>
      </c>
      <c r="H24" s="60">
        <v>4908</v>
      </c>
      <c r="I24" s="39"/>
      <c r="J24" s="12"/>
      <c r="K24" s="22" t="s">
        <v>63</v>
      </c>
      <c r="L24" s="28"/>
      <c r="M24" s="57">
        <v>2182</v>
      </c>
      <c r="N24" s="12">
        <f t="shared" si="1"/>
        <v>5869</v>
      </c>
      <c r="O24" s="12">
        <v>2843</v>
      </c>
      <c r="P24" s="12">
        <v>3026</v>
      </c>
    </row>
    <row r="25" spans="1:16" ht="12" customHeight="1">
      <c r="A25" s="27"/>
      <c r="B25" s="27"/>
      <c r="C25" s="22" t="s">
        <v>30</v>
      </c>
      <c r="D25" s="28"/>
      <c r="E25" s="57">
        <v>7075</v>
      </c>
      <c r="F25" s="12">
        <f t="shared" si="0"/>
        <v>13863</v>
      </c>
      <c r="G25" s="12">
        <v>6872</v>
      </c>
      <c r="H25" s="60">
        <v>6991</v>
      </c>
      <c r="I25" s="39"/>
      <c r="J25" s="12"/>
      <c r="K25" s="22" t="s">
        <v>33</v>
      </c>
      <c r="L25" s="28"/>
      <c r="M25" s="57">
        <v>153</v>
      </c>
      <c r="N25" s="12">
        <f t="shared" si="1"/>
        <v>602</v>
      </c>
      <c r="O25" s="12">
        <v>303</v>
      </c>
      <c r="P25" s="12">
        <v>299</v>
      </c>
    </row>
    <row r="26" spans="1:16" ht="12" customHeight="1">
      <c r="A26" s="27"/>
      <c r="B26" s="27"/>
      <c r="C26" s="22" t="s">
        <v>120</v>
      </c>
      <c r="D26" s="28"/>
      <c r="E26" s="57">
        <v>3545</v>
      </c>
      <c r="F26" s="12">
        <f t="shared" si="0"/>
        <v>9007</v>
      </c>
      <c r="G26" s="12">
        <v>4494</v>
      </c>
      <c r="H26" s="60">
        <v>4513</v>
      </c>
      <c r="I26" s="39"/>
      <c r="J26" s="12"/>
      <c r="K26" s="22" t="s">
        <v>18</v>
      </c>
      <c r="L26" s="28"/>
      <c r="M26" s="57">
        <v>3558</v>
      </c>
      <c r="N26" s="12">
        <f t="shared" si="1"/>
        <v>9093</v>
      </c>
      <c r="O26" s="12">
        <v>4421</v>
      </c>
      <c r="P26" s="12">
        <v>4672</v>
      </c>
    </row>
    <row r="27" spans="1:16" ht="12" customHeight="1">
      <c r="A27" s="27"/>
      <c r="B27" s="27"/>
      <c r="C27" s="22" t="s">
        <v>28</v>
      </c>
      <c r="D27" s="28"/>
      <c r="E27" s="57">
        <v>5619</v>
      </c>
      <c r="F27" s="12">
        <f t="shared" si="0"/>
        <v>11114</v>
      </c>
      <c r="G27" s="12">
        <v>5378</v>
      </c>
      <c r="H27" s="60">
        <v>5736</v>
      </c>
      <c r="I27" s="39"/>
      <c r="J27" s="12"/>
      <c r="K27" s="22" t="s">
        <v>14</v>
      </c>
      <c r="L27" s="28"/>
      <c r="M27" s="57">
        <v>6760</v>
      </c>
      <c r="N27" s="12">
        <f t="shared" si="1"/>
        <v>14734</v>
      </c>
      <c r="O27" s="12">
        <v>6911</v>
      </c>
      <c r="P27" s="12">
        <v>7823</v>
      </c>
    </row>
    <row r="28" spans="1:16" ht="12" customHeight="1">
      <c r="A28" s="27"/>
      <c r="B28" s="27"/>
      <c r="C28" s="22" t="s">
        <v>81</v>
      </c>
      <c r="D28" s="28"/>
      <c r="E28" s="57">
        <v>519</v>
      </c>
      <c r="F28" s="12">
        <f t="shared" si="0"/>
        <v>1215</v>
      </c>
      <c r="G28" s="12">
        <v>587</v>
      </c>
      <c r="H28" s="60">
        <v>628</v>
      </c>
      <c r="I28" s="39"/>
      <c r="J28" s="12"/>
      <c r="K28" s="22" t="s">
        <v>115</v>
      </c>
      <c r="L28" s="28"/>
      <c r="M28" s="57">
        <v>5779</v>
      </c>
      <c r="N28" s="12">
        <f t="shared" si="1"/>
        <v>11995</v>
      </c>
      <c r="O28" s="12">
        <v>5791</v>
      </c>
      <c r="P28" s="12">
        <v>6204</v>
      </c>
    </row>
    <row r="29" spans="1:16" ht="12" customHeight="1">
      <c r="A29" s="27"/>
      <c r="B29" s="27"/>
      <c r="C29" s="22" t="s">
        <v>57</v>
      </c>
      <c r="D29" s="28"/>
      <c r="E29" s="57">
        <v>4304</v>
      </c>
      <c r="F29" s="12">
        <f t="shared" si="0"/>
        <v>9986</v>
      </c>
      <c r="G29" s="12">
        <v>4591</v>
      </c>
      <c r="H29" s="60">
        <v>5395</v>
      </c>
      <c r="I29" s="39"/>
      <c r="J29" s="12"/>
      <c r="K29" s="22" t="s">
        <v>17</v>
      </c>
      <c r="L29" s="28"/>
      <c r="M29" s="57">
        <v>5700</v>
      </c>
      <c r="N29" s="12">
        <f t="shared" si="1"/>
        <v>13657</v>
      </c>
      <c r="O29" s="12">
        <v>6790</v>
      </c>
      <c r="P29" s="12">
        <v>6867</v>
      </c>
    </row>
    <row r="30" spans="1:16" ht="12" customHeight="1">
      <c r="A30" s="27"/>
      <c r="B30" s="27"/>
      <c r="C30" s="22" t="s">
        <v>38</v>
      </c>
      <c r="D30" s="28"/>
      <c r="E30" s="57">
        <v>8947</v>
      </c>
      <c r="F30" s="12">
        <f t="shared" si="0"/>
        <v>17123</v>
      </c>
      <c r="G30" s="12">
        <v>8262</v>
      </c>
      <c r="H30" s="60">
        <v>8861</v>
      </c>
      <c r="I30" s="39"/>
      <c r="J30" s="12"/>
      <c r="K30" s="22" t="s">
        <v>70</v>
      </c>
      <c r="L30" s="28"/>
      <c r="M30" s="57">
        <v>3871</v>
      </c>
      <c r="N30" s="12">
        <f t="shared" si="1"/>
        <v>10142</v>
      </c>
      <c r="O30" s="12">
        <v>4955</v>
      </c>
      <c r="P30" s="12">
        <v>5187</v>
      </c>
    </row>
    <row r="31" spans="1:16" ht="12" customHeight="1">
      <c r="A31" s="27"/>
      <c r="B31" s="27"/>
      <c r="C31" s="22" t="s">
        <v>2</v>
      </c>
      <c r="D31" s="28"/>
      <c r="E31" s="57">
        <v>5543</v>
      </c>
      <c r="F31" s="12">
        <f t="shared" si="0"/>
        <v>9161</v>
      </c>
      <c r="G31" s="12">
        <v>4890</v>
      </c>
      <c r="H31" s="60">
        <v>4271</v>
      </c>
      <c r="I31" s="39"/>
      <c r="J31" s="12"/>
      <c r="K31" s="22" t="s">
        <v>44</v>
      </c>
      <c r="L31" s="28"/>
      <c r="M31" s="57">
        <v>2618</v>
      </c>
      <c r="N31" s="12">
        <f t="shared" si="1"/>
        <v>6057</v>
      </c>
      <c r="O31" s="12">
        <v>2988</v>
      </c>
      <c r="P31" s="12">
        <v>3069</v>
      </c>
    </row>
    <row r="32" spans="1:16" ht="12" customHeight="1">
      <c r="A32" s="27"/>
      <c r="B32" s="27"/>
      <c r="C32" s="22" t="s">
        <v>8</v>
      </c>
      <c r="D32" s="28"/>
      <c r="E32" s="57">
        <v>5632</v>
      </c>
      <c r="F32" s="12">
        <f t="shared" si="0"/>
        <v>9930</v>
      </c>
      <c r="G32" s="12">
        <v>4621</v>
      </c>
      <c r="H32" s="60">
        <v>5309</v>
      </c>
      <c r="I32" s="39"/>
      <c r="J32" s="12"/>
      <c r="K32" s="22" t="s">
        <v>88</v>
      </c>
      <c r="L32" s="28"/>
      <c r="M32" s="57">
        <v>227</v>
      </c>
      <c r="N32" s="12">
        <f t="shared" si="1"/>
        <v>871</v>
      </c>
      <c r="O32" s="12">
        <v>420</v>
      </c>
      <c r="P32" s="12">
        <v>451</v>
      </c>
    </row>
    <row r="33" spans="1:16" ht="12" customHeight="1">
      <c r="A33" s="27"/>
      <c r="B33" s="27"/>
      <c r="C33" s="22" t="s">
        <v>43</v>
      </c>
      <c r="D33" s="28"/>
      <c r="E33" s="57">
        <v>4860</v>
      </c>
      <c r="F33" s="12">
        <f t="shared" si="0"/>
        <v>11223</v>
      </c>
      <c r="G33" s="12">
        <v>5529</v>
      </c>
      <c r="H33" s="60">
        <v>5694</v>
      </c>
      <c r="I33" s="39"/>
      <c r="J33" s="12"/>
      <c r="K33" s="22" t="s">
        <v>68</v>
      </c>
      <c r="L33" s="28"/>
      <c r="M33" s="57">
        <v>1834</v>
      </c>
      <c r="N33" s="12">
        <f t="shared" si="1"/>
        <v>5096</v>
      </c>
      <c r="O33" s="12">
        <v>2424</v>
      </c>
      <c r="P33" s="12">
        <v>2672</v>
      </c>
    </row>
    <row r="34" spans="1:16" ht="12" customHeight="1">
      <c r="A34" s="27"/>
      <c r="B34" s="27"/>
      <c r="C34" s="22" t="s">
        <v>82</v>
      </c>
      <c r="D34" s="28"/>
      <c r="E34" s="57">
        <v>167</v>
      </c>
      <c r="F34" s="12">
        <f t="shared" si="0"/>
        <v>515</v>
      </c>
      <c r="G34" s="12">
        <v>264</v>
      </c>
      <c r="H34" s="60">
        <v>251</v>
      </c>
      <c r="I34" s="39"/>
      <c r="J34" s="12"/>
      <c r="K34" s="22" t="s">
        <v>27</v>
      </c>
      <c r="L34" s="28"/>
      <c r="M34" s="57">
        <v>4028</v>
      </c>
      <c r="N34" s="12">
        <f t="shared" si="1"/>
        <v>10518</v>
      </c>
      <c r="O34" s="12">
        <v>5261</v>
      </c>
      <c r="P34" s="12">
        <v>5257</v>
      </c>
    </row>
    <row r="35" spans="1:16" ht="12" customHeight="1">
      <c r="A35" s="27"/>
      <c r="B35" s="27"/>
      <c r="C35" s="22" t="s">
        <v>11</v>
      </c>
      <c r="D35" s="28"/>
      <c r="E35" s="57">
        <v>7375</v>
      </c>
      <c r="F35" s="12">
        <f t="shared" si="0"/>
        <v>13853</v>
      </c>
      <c r="G35" s="12">
        <v>6894</v>
      </c>
      <c r="H35" s="60">
        <v>6959</v>
      </c>
      <c r="I35" s="39"/>
      <c r="J35" s="12"/>
      <c r="K35" s="22" t="s">
        <v>69</v>
      </c>
      <c r="L35" s="28"/>
      <c r="M35" s="57">
        <v>2676</v>
      </c>
      <c r="N35" s="12">
        <f t="shared" si="1"/>
        <v>7111</v>
      </c>
      <c r="O35" s="12">
        <v>3463</v>
      </c>
      <c r="P35" s="12">
        <v>3648</v>
      </c>
    </row>
    <row r="36" spans="1:16" ht="12" customHeight="1">
      <c r="A36" s="27"/>
      <c r="B36" s="27"/>
      <c r="C36" s="22" t="s">
        <v>0</v>
      </c>
      <c r="D36" s="28"/>
      <c r="E36" s="57">
        <v>1346</v>
      </c>
      <c r="F36" s="12">
        <f t="shared" si="0"/>
        <v>2543</v>
      </c>
      <c r="G36" s="12">
        <v>1173</v>
      </c>
      <c r="H36" s="60">
        <v>1370</v>
      </c>
      <c r="I36" s="39"/>
      <c r="J36" s="12"/>
      <c r="K36" s="22" t="s">
        <v>58</v>
      </c>
      <c r="L36" s="28"/>
      <c r="M36" s="57">
        <v>4497</v>
      </c>
      <c r="N36" s="12">
        <f t="shared" si="1"/>
        <v>13228</v>
      </c>
      <c r="O36" s="12">
        <v>6448</v>
      </c>
      <c r="P36" s="12">
        <v>6780</v>
      </c>
    </row>
    <row r="37" spans="1:16" ht="12" customHeight="1">
      <c r="A37" s="27"/>
      <c r="B37" s="27"/>
      <c r="C37" s="22" t="s">
        <v>4</v>
      </c>
      <c r="D37" s="28"/>
      <c r="E37" s="57">
        <v>6295</v>
      </c>
      <c r="F37" s="12">
        <f t="shared" si="0"/>
        <v>10893</v>
      </c>
      <c r="G37" s="12">
        <v>5190</v>
      </c>
      <c r="H37" s="60">
        <v>5703</v>
      </c>
      <c r="I37" s="39"/>
      <c r="J37" s="12"/>
      <c r="K37" s="22" t="s">
        <v>15</v>
      </c>
      <c r="L37" s="28"/>
      <c r="M37" s="57">
        <v>6272</v>
      </c>
      <c r="N37" s="12">
        <f t="shared" si="1"/>
        <v>11637</v>
      </c>
      <c r="O37" s="12">
        <v>6323</v>
      </c>
      <c r="P37" s="12">
        <v>5314</v>
      </c>
    </row>
    <row r="38" spans="1:16" ht="12" customHeight="1">
      <c r="A38" s="27"/>
      <c r="B38" s="27"/>
      <c r="C38" s="22" t="s">
        <v>79</v>
      </c>
      <c r="D38" s="28"/>
      <c r="E38" s="57">
        <v>5519</v>
      </c>
      <c r="F38" s="12">
        <f t="shared" si="0"/>
        <v>15355</v>
      </c>
      <c r="G38" s="12">
        <v>7608</v>
      </c>
      <c r="H38" s="60">
        <v>7747</v>
      </c>
      <c r="I38" s="39"/>
      <c r="J38" s="12"/>
      <c r="K38" s="22" t="s">
        <v>75</v>
      </c>
      <c r="L38" s="28"/>
      <c r="M38" s="57">
        <v>2486</v>
      </c>
      <c r="N38" s="12">
        <f t="shared" si="1"/>
        <v>7269</v>
      </c>
      <c r="O38" s="12">
        <v>3467</v>
      </c>
      <c r="P38" s="12">
        <v>3802</v>
      </c>
    </row>
    <row r="39" spans="1:16" ht="12" customHeight="1">
      <c r="A39" s="27"/>
      <c r="B39" s="27"/>
      <c r="C39" s="22" t="s">
        <v>117</v>
      </c>
      <c r="D39" s="28"/>
      <c r="E39" s="57">
        <v>3745</v>
      </c>
      <c r="F39" s="12">
        <f t="shared" si="0"/>
        <v>10497</v>
      </c>
      <c r="G39" s="12">
        <v>5057</v>
      </c>
      <c r="H39" s="60">
        <v>5440</v>
      </c>
      <c r="I39" s="39"/>
      <c r="J39" s="12"/>
      <c r="K39" s="22" t="s">
        <v>49</v>
      </c>
      <c r="L39" s="28"/>
      <c r="M39" s="57">
        <v>6013</v>
      </c>
      <c r="N39" s="12">
        <f t="shared" si="1"/>
        <v>12003</v>
      </c>
      <c r="O39" s="12">
        <v>6345</v>
      </c>
      <c r="P39" s="12">
        <v>5658</v>
      </c>
    </row>
    <row r="40" spans="1:16" ht="12" customHeight="1">
      <c r="A40" s="27"/>
      <c r="B40" s="27"/>
      <c r="C40" s="22" t="s">
        <v>86</v>
      </c>
      <c r="D40" s="28"/>
      <c r="E40" s="57">
        <v>2731</v>
      </c>
      <c r="F40" s="12">
        <f t="shared" si="0"/>
        <v>7859</v>
      </c>
      <c r="G40" s="12">
        <v>3839</v>
      </c>
      <c r="H40" s="60">
        <v>4020</v>
      </c>
      <c r="I40" s="39"/>
      <c r="J40" s="12"/>
      <c r="K40" s="22" t="s">
        <v>61</v>
      </c>
      <c r="L40" s="28"/>
      <c r="M40" s="57">
        <v>2711</v>
      </c>
      <c r="N40" s="12">
        <f t="shared" si="1"/>
        <v>6550</v>
      </c>
      <c r="O40" s="12">
        <v>3310</v>
      </c>
      <c r="P40" s="12">
        <v>3240</v>
      </c>
    </row>
    <row r="41" spans="1:16" ht="12" customHeight="1">
      <c r="A41" s="27"/>
      <c r="B41" s="87" t="s">
        <v>154</v>
      </c>
      <c r="C41" s="88"/>
      <c r="D41" s="30"/>
      <c r="E41" s="61">
        <f>SUM(E42:E62)</f>
        <v>75020</v>
      </c>
      <c r="F41" s="15">
        <f>SUM(F42:F62)</f>
        <v>172810</v>
      </c>
      <c r="G41" s="15">
        <f>SUM(G42:G62)</f>
        <v>84872</v>
      </c>
      <c r="H41" s="62">
        <f>SUM(H42:H62)</f>
        <v>87938</v>
      </c>
      <c r="I41" s="40"/>
      <c r="J41" s="15"/>
      <c r="K41" s="22" t="s">
        <v>133</v>
      </c>
      <c r="L41" s="28"/>
      <c r="M41" s="57">
        <v>3368</v>
      </c>
      <c r="N41" s="12">
        <f t="shared" si="1"/>
        <v>9344</v>
      </c>
      <c r="O41" s="12">
        <v>4593</v>
      </c>
      <c r="P41" s="12">
        <v>4751</v>
      </c>
    </row>
    <row r="42" spans="1:16" ht="12" customHeight="1">
      <c r="A42" s="27"/>
      <c r="B42" s="27"/>
      <c r="C42" s="22" t="s">
        <v>20</v>
      </c>
      <c r="D42" s="28"/>
      <c r="E42" s="57">
        <v>5160</v>
      </c>
      <c r="F42" s="12">
        <f>(G42+H42)</f>
        <v>14098</v>
      </c>
      <c r="G42" s="12">
        <v>6874</v>
      </c>
      <c r="H42" s="60">
        <v>7224</v>
      </c>
      <c r="I42" s="39"/>
      <c r="J42" s="12"/>
      <c r="K42" s="22" t="s">
        <v>89</v>
      </c>
      <c r="L42" s="28"/>
      <c r="M42" s="57">
        <v>1101</v>
      </c>
      <c r="N42" s="12">
        <f t="shared" si="1"/>
        <v>2328</v>
      </c>
      <c r="O42" s="12">
        <v>1067</v>
      </c>
      <c r="P42" s="12">
        <v>1261</v>
      </c>
    </row>
    <row r="43" spans="1:16" ht="12" customHeight="1">
      <c r="A43" s="27"/>
      <c r="B43" s="27"/>
      <c r="C43" s="22" t="s">
        <v>25</v>
      </c>
      <c r="D43" s="28"/>
      <c r="E43" s="57">
        <v>1267</v>
      </c>
      <c r="F43" s="12">
        <f aca="true" t="shared" si="2" ref="F42:F62">SUM(G43,H43)</f>
        <v>4375</v>
      </c>
      <c r="G43" s="12">
        <v>2184</v>
      </c>
      <c r="H43" s="60">
        <v>2191</v>
      </c>
      <c r="I43" s="39"/>
      <c r="J43" s="92" t="s">
        <v>155</v>
      </c>
      <c r="K43" s="93"/>
      <c r="L43" s="30"/>
      <c r="M43" s="61">
        <f>SUM(M44:M72)</f>
        <v>77208</v>
      </c>
      <c r="N43" s="14">
        <f>SUM(N44:N72)</f>
        <v>205838</v>
      </c>
      <c r="O43" s="15">
        <f>SUM(O44:O72)</f>
        <v>100708</v>
      </c>
      <c r="P43" s="15">
        <f>SUM(P44:P72)</f>
        <v>105130</v>
      </c>
    </row>
    <row r="44" spans="1:16" ht="12" customHeight="1">
      <c r="A44" s="27"/>
      <c r="B44" s="27"/>
      <c r="C44" s="22" t="s">
        <v>51</v>
      </c>
      <c r="D44" s="28"/>
      <c r="E44" s="57">
        <v>2745</v>
      </c>
      <c r="F44" s="12">
        <f t="shared" si="2"/>
        <v>5782</v>
      </c>
      <c r="G44" s="12">
        <v>2779</v>
      </c>
      <c r="H44" s="60">
        <v>3003</v>
      </c>
      <c r="I44" s="39"/>
      <c r="J44" s="12"/>
      <c r="K44" s="22" t="s">
        <v>104</v>
      </c>
      <c r="L44" s="28"/>
      <c r="M44" s="57">
        <v>2239</v>
      </c>
      <c r="N44" s="12">
        <f>(O44+P44)</f>
        <v>5476</v>
      </c>
      <c r="O44" s="12">
        <v>2734</v>
      </c>
      <c r="P44" s="12">
        <v>2742</v>
      </c>
    </row>
    <row r="45" spans="1:16" ht="12" customHeight="1">
      <c r="A45" s="27"/>
      <c r="B45" s="27"/>
      <c r="C45" s="22" t="s">
        <v>78</v>
      </c>
      <c r="D45" s="28"/>
      <c r="E45" s="57">
        <v>1964</v>
      </c>
      <c r="F45" s="12">
        <f t="shared" si="2"/>
        <v>4967</v>
      </c>
      <c r="G45" s="12">
        <v>2362</v>
      </c>
      <c r="H45" s="60">
        <v>2605</v>
      </c>
      <c r="I45" s="39"/>
      <c r="J45" s="12"/>
      <c r="K45" s="22" t="s">
        <v>122</v>
      </c>
      <c r="L45" s="28"/>
      <c r="M45" s="57">
        <v>2101</v>
      </c>
      <c r="N45" s="12">
        <f>SUM(O45,P45)</f>
        <v>6701</v>
      </c>
      <c r="O45" s="12">
        <v>3240</v>
      </c>
      <c r="P45" s="12">
        <v>3461</v>
      </c>
    </row>
    <row r="46" spans="1:16" ht="12" customHeight="1">
      <c r="A46" s="27"/>
      <c r="B46" s="27"/>
      <c r="C46" s="22" t="s">
        <v>40</v>
      </c>
      <c r="D46" s="28"/>
      <c r="E46" s="57">
        <v>4696</v>
      </c>
      <c r="F46" s="12">
        <f t="shared" si="2"/>
        <v>10223</v>
      </c>
      <c r="G46" s="12">
        <v>5223</v>
      </c>
      <c r="H46" s="60">
        <v>5000</v>
      </c>
      <c r="I46" s="39"/>
      <c r="J46" s="12"/>
      <c r="K46" s="22" t="s">
        <v>105</v>
      </c>
      <c r="L46" s="28"/>
      <c r="M46" s="57">
        <v>4030</v>
      </c>
      <c r="N46" s="12">
        <f aca="true" t="shared" si="3" ref="N44:N72">SUM(O46,P46)</f>
        <v>10736</v>
      </c>
      <c r="O46" s="12">
        <v>5335</v>
      </c>
      <c r="P46" s="12">
        <v>5401</v>
      </c>
    </row>
    <row r="47" spans="1:16" ht="12" customHeight="1">
      <c r="A47" s="27"/>
      <c r="B47" s="27"/>
      <c r="C47" s="22" t="s">
        <v>23</v>
      </c>
      <c r="D47" s="28"/>
      <c r="E47" s="57">
        <v>4433</v>
      </c>
      <c r="F47" s="12">
        <f t="shared" si="2"/>
        <v>10185</v>
      </c>
      <c r="G47" s="12">
        <v>5063</v>
      </c>
      <c r="H47" s="60">
        <v>5122</v>
      </c>
      <c r="I47" s="39"/>
      <c r="J47" s="12"/>
      <c r="K47" s="22" t="s">
        <v>121</v>
      </c>
      <c r="L47" s="28"/>
      <c r="M47" s="57">
        <v>1901</v>
      </c>
      <c r="N47" s="12">
        <f t="shared" si="3"/>
        <v>6214</v>
      </c>
      <c r="O47" s="12">
        <v>3021</v>
      </c>
      <c r="P47" s="12">
        <v>3193</v>
      </c>
    </row>
    <row r="48" spans="1:16" ht="12" customHeight="1">
      <c r="A48" s="27"/>
      <c r="B48" s="27"/>
      <c r="C48" s="22" t="s">
        <v>76</v>
      </c>
      <c r="D48" s="28"/>
      <c r="E48" s="57">
        <v>2861</v>
      </c>
      <c r="F48" s="12">
        <f t="shared" si="2"/>
        <v>7154</v>
      </c>
      <c r="G48" s="12">
        <v>3584</v>
      </c>
      <c r="H48" s="60">
        <v>3570</v>
      </c>
      <c r="I48" s="39"/>
      <c r="J48" s="12"/>
      <c r="K48" s="22" t="s">
        <v>95</v>
      </c>
      <c r="L48" s="28"/>
      <c r="M48" s="57">
        <v>5373</v>
      </c>
      <c r="N48" s="12">
        <f t="shared" si="3"/>
        <v>11846</v>
      </c>
      <c r="O48" s="12">
        <v>5655</v>
      </c>
      <c r="P48" s="12">
        <v>6191</v>
      </c>
    </row>
    <row r="49" spans="1:16" ht="12" customHeight="1">
      <c r="A49" s="27"/>
      <c r="B49" s="27"/>
      <c r="C49" s="22" t="s">
        <v>10</v>
      </c>
      <c r="D49" s="28"/>
      <c r="E49" s="57">
        <v>5713</v>
      </c>
      <c r="F49" s="12">
        <f t="shared" si="2"/>
        <v>11139</v>
      </c>
      <c r="G49" s="12">
        <v>5257</v>
      </c>
      <c r="H49" s="60">
        <v>5882</v>
      </c>
      <c r="I49" s="39"/>
      <c r="J49" s="12"/>
      <c r="K49" s="22" t="s">
        <v>98</v>
      </c>
      <c r="L49" s="28"/>
      <c r="M49" s="57">
        <v>4608</v>
      </c>
      <c r="N49" s="12">
        <f t="shared" si="3"/>
        <v>12162</v>
      </c>
      <c r="O49" s="12">
        <v>5986</v>
      </c>
      <c r="P49" s="12">
        <v>6176</v>
      </c>
    </row>
    <row r="50" spans="1:16" ht="12" customHeight="1">
      <c r="A50" s="27"/>
      <c r="B50" s="27"/>
      <c r="C50" s="22" t="s">
        <v>54</v>
      </c>
      <c r="D50" s="28"/>
      <c r="E50" s="57">
        <v>2932</v>
      </c>
      <c r="F50" s="12">
        <f t="shared" si="2"/>
        <v>7538</v>
      </c>
      <c r="G50" s="12">
        <v>3741</v>
      </c>
      <c r="H50" s="60">
        <v>3797</v>
      </c>
      <c r="I50" s="39"/>
      <c r="J50" s="12"/>
      <c r="K50" s="22" t="s">
        <v>93</v>
      </c>
      <c r="L50" s="28"/>
      <c r="M50" s="57">
        <v>341</v>
      </c>
      <c r="N50" s="12">
        <f t="shared" si="3"/>
        <v>1232</v>
      </c>
      <c r="O50" s="12">
        <v>608</v>
      </c>
      <c r="P50" s="12">
        <v>624</v>
      </c>
    </row>
    <row r="51" spans="1:16" ht="12" customHeight="1">
      <c r="A51" s="27"/>
      <c r="B51" s="27"/>
      <c r="C51" s="22" t="s">
        <v>50</v>
      </c>
      <c r="D51" s="28"/>
      <c r="E51" s="57">
        <v>4374</v>
      </c>
      <c r="F51" s="12">
        <f t="shared" si="2"/>
        <v>10089</v>
      </c>
      <c r="G51" s="12">
        <v>4729</v>
      </c>
      <c r="H51" s="60">
        <v>5360</v>
      </c>
      <c r="I51" s="39"/>
      <c r="J51" s="12"/>
      <c r="K51" s="22" t="s">
        <v>97</v>
      </c>
      <c r="L51" s="28"/>
      <c r="M51" s="57">
        <v>3142</v>
      </c>
      <c r="N51" s="12">
        <f t="shared" si="3"/>
        <v>8110</v>
      </c>
      <c r="O51" s="12">
        <v>3935</v>
      </c>
      <c r="P51" s="12">
        <v>4175</v>
      </c>
    </row>
    <row r="52" spans="1:16" ht="12" customHeight="1">
      <c r="A52" s="27"/>
      <c r="B52" s="27"/>
      <c r="C52" s="22" t="s">
        <v>53</v>
      </c>
      <c r="D52" s="28"/>
      <c r="E52" s="57">
        <v>2682</v>
      </c>
      <c r="F52" s="12">
        <f t="shared" si="2"/>
        <v>6359</v>
      </c>
      <c r="G52" s="12">
        <v>3038</v>
      </c>
      <c r="H52" s="60">
        <v>3321</v>
      </c>
      <c r="I52" s="39"/>
      <c r="J52" s="12"/>
      <c r="K52" s="22" t="s">
        <v>103</v>
      </c>
      <c r="L52" s="28"/>
      <c r="M52" s="57">
        <v>1479</v>
      </c>
      <c r="N52" s="12">
        <f t="shared" si="3"/>
        <v>4187</v>
      </c>
      <c r="O52" s="12">
        <v>2009</v>
      </c>
      <c r="P52" s="12">
        <v>2178</v>
      </c>
    </row>
    <row r="53" spans="1:16" ht="12" customHeight="1">
      <c r="A53" s="27"/>
      <c r="B53" s="27"/>
      <c r="C53" s="22" t="s">
        <v>71</v>
      </c>
      <c r="D53" s="28"/>
      <c r="E53" s="57">
        <v>3276</v>
      </c>
      <c r="F53" s="12">
        <f t="shared" si="2"/>
        <v>8380</v>
      </c>
      <c r="G53" s="12">
        <v>4291</v>
      </c>
      <c r="H53" s="60">
        <v>4089</v>
      </c>
      <c r="I53" s="39"/>
      <c r="J53" s="12"/>
      <c r="K53" s="22" t="s">
        <v>99</v>
      </c>
      <c r="L53" s="28"/>
      <c r="M53" s="57">
        <v>1605</v>
      </c>
      <c r="N53" s="12">
        <f t="shared" si="3"/>
        <v>4140</v>
      </c>
      <c r="O53" s="12">
        <v>1988</v>
      </c>
      <c r="P53" s="12">
        <v>2152</v>
      </c>
    </row>
    <row r="54" spans="1:16" ht="12" customHeight="1">
      <c r="A54" s="27"/>
      <c r="B54" s="27"/>
      <c r="C54" s="22" t="s">
        <v>24</v>
      </c>
      <c r="D54" s="28"/>
      <c r="E54" s="57">
        <v>1043</v>
      </c>
      <c r="F54" s="12">
        <f t="shared" si="2"/>
        <v>3146</v>
      </c>
      <c r="G54" s="12">
        <v>1604</v>
      </c>
      <c r="H54" s="60">
        <v>1542</v>
      </c>
      <c r="I54" s="39"/>
      <c r="J54" s="12"/>
      <c r="K54" s="22" t="s">
        <v>114</v>
      </c>
      <c r="L54" s="28"/>
      <c r="M54" s="57">
        <v>901</v>
      </c>
      <c r="N54" s="12">
        <f t="shared" si="3"/>
        <v>3015</v>
      </c>
      <c r="O54" s="12">
        <v>1478</v>
      </c>
      <c r="P54" s="12">
        <v>1537</v>
      </c>
    </row>
    <row r="55" spans="1:16" ht="12" customHeight="1">
      <c r="A55" s="27"/>
      <c r="B55" s="27"/>
      <c r="C55" s="22" t="s">
        <v>59</v>
      </c>
      <c r="D55" s="28"/>
      <c r="E55" s="57">
        <v>3669</v>
      </c>
      <c r="F55" s="12">
        <f t="shared" si="2"/>
        <v>8851</v>
      </c>
      <c r="G55" s="12">
        <v>4498</v>
      </c>
      <c r="H55" s="60">
        <v>4353</v>
      </c>
      <c r="I55" s="39"/>
      <c r="J55" s="12"/>
      <c r="K55" s="22" t="s">
        <v>119</v>
      </c>
      <c r="L55" s="28"/>
      <c r="M55" s="57">
        <v>2872</v>
      </c>
      <c r="N55" s="12">
        <f t="shared" si="3"/>
        <v>7666</v>
      </c>
      <c r="O55" s="12">
        <v>3864</v>
      </c>
      <c r="P55" s="12">
        <v>3802</v>
      </c>
    </row>
    <row r="56" spans="1:16" ht="12" customHeight="1">
      <c r="A56" s="27"/>
      <c r="B56" s="27"/>
      <c r="C56" s="22" t="s">
        <v>116</v>
      </c>
      <c r="D56" s="28"/>
      <c r="E56" s="57">
        <v>2708</v>
      </c>
      <c r="F56" s="12">
        <f t="shared" si="2"/>
        <v>6799</v>
      </c>
      <c r="G56" s="12">
        <v>3212</v>
      </c>
      <c r="H56" s="60">
        <v>3587</v>
      </c>
      <c r="I56" s="39"/>
      <c r="J56" s="12"/>
      <c r="K56" s="22" t="s">
        <v>112</v>
      </c>
      <c r="L56" s="28"/>
      <c r="M56" s="57">
        <v>2443</v>
      </c>
      <c r="N56" s="12">
        <f t="shared" si="3"/>
        <v>8690</v>
      </c>
      <c r="O56" s="12">
        <v>4276</v>
      </c>
      <c r="P56" s="12">
        <v>4414</v>
      </c>
    </row>
    <row r="57" spans="1:16" ht="12" customHeight="1">
      <c r="A57" s="27"/>
      <c r="B57" s="27"/>
      <c r="C57" s="22" t="s">
        <v>13</v>
      </c>
      <c r="D57" s="28"/>
      <c r="E57" s="57">
        <v>7701</v>
      </c>
      <c r="F57" s="12">
        <f t="shared" si="2"/>
        <v>14841</v>
      </c>
      <c r="G57" s="12">
        <v>7127</v>
      </c>
      <c r="H57" s="60">
        <v>7714</v>
      </c>
      <c r="I57" s="39"/>
      <c r="J57" s="12"/>
      <c r="K57" s="22" t="s">
        <v>101</v>
      </c>
      <c r="L57" s="28"/>
      <c r="M57" s="57">
        <v>1164</v>
      </c>
      <c r="N57" s="12">
        <f t="shared" si="3"/>
        <v>3362</v>
      </c>
      <c r="O57" s="12">
        <v>1593</v>
      </c>
      <c r="P57" s="12">
        <v>1769</v>
      </c>
    </row>
    <row r="58" spans="1:16" ht="12" customHeight="1">
      <c r="A58" s="27"/>
      <c r="B58" s="27"/>
      <c r="C58" s="22" t="s">
        <v>26</v>
      </c>
      <c r="D58" s="28"/>
      <c r="E58" s="57">
        <v>4215</v>
      </c>
      <c r="F58" s="12">
        <f t="shared" si="2"/>
        <v>9182</v>
      </c>
      <c r="G58" s="12">
        <v>4436</v>
      </c>
      <c r="H58" s="60">
        <v>4746</v>
      </c>
      <c r="I58" s="39"/>
      <c r="J58" s="12"/>
      <c r="K58" s="22" t="s">
        <v>118</v>
      </c>
      <c r="L58" s="28"/>
      <c r="M58" s="57">
        <v>1848</v>
      </c>
      <c r="N58" s="12">
        <f t="shared" si="3"/>
        <v>5783</v>
      </c>
      <c r="O58" s="12">
        <v>2772</v>
      </c>
      <c r="P58" s="12">
        <v>3011</v>
      </c>
    </row>
    <row r="59" spans="1:16" ht="12" customHeight="1">
      <c r="A59" s="27"/>
      <c r="B59" s="27"/>
      <c r="C59" s="22" t="s">
        <v>72</v>
      </c>
      <c r="D59" s="28"/>
      <c r="E59" s="57">
        <v>2218</v>
      </c>
      <c r="F59" s="12">
        <f t="shared" si="2"/>
        <v>4677</v>
      </c>
      <c r="G59" s="12">
        <v>2422</v>
      </c>
      <c r="H59" s="60">
        <v>2255</v>
      </c>
      <c r="I59" s="39"/>
      <c r="J59" s="12"/>
      <c r="K59" s="22" t="s">
        <v>106</v>
      </c>
      <c r="L59" s="28"/>
      <c r="M59" s="57">
        <v>3239</v>
      </c>
      <c r="N59" s="12">
        <f t="shared" si="3"/>
        <v>8826</v>
      </c>
      <c r="O59" s="12">
        <v>4264</v>
      </c>
      <c r="P59" s="12">
        <v>4562</v>
      </c>
    </row>
    <row r="60" spans="1:16" ht="12" customHeight="1">
      <c r="A60" s="27"/>
      <c r="B60" s="27"/>
      <c r="C60" s="22" t="s">
        <v>46</v>
      </c>
      <c r="D60" s="28"/>
      <c r="E60" s="57">
        <v>4270</v>
      </c>
      <c r="F60" s="12">
        <f t="shared" si="2"/>
        <v>10869</v>
      </c>
      <c r="G60" s="12">
        <v>5271</v>
      </c>
      <c r="H60" s="60">
        <v>5598</v>
      </c>
      <c r="I60" s="39"/>
      <c r="J60" s="12"/>
      <c r="K60" s="22" t="s">
        <v>108</v>
      </c>
      <c r="L60" s="28"/>
      <c r="M60" s="57">
        <v>2061</v>
      </c>
      <c r="N60" s="12">
        <f t="shared" si="3"/>
        <v>6216</v>
      </c>
      <c r="O60" s="12">
        <v>3003</v>
      </c>
      <c r="P60" s="12">
        <v>3213</v>
      </c>
    </row>
    <row r="61" spans="1:16" ht="12" customHeight="1">
      <c r="A61" s="27"/>
      <c r="B61" s="27"/>
      <c r="C61" s="22" t="s">
        <v>67</v>
      </c>
      <c r="D61" s="28"/>
      <c r="E61" s="57">
        <v>1663</v>
      </c>
      <c r="F61" s="12">
        <f t="shared" si="2"/>
        <v>3690</v>
      </c>
      <c r="G61" s="12">
        <v>1817</v>
      </c>
      <c r="H61" s="60">
        <v>1873</v>
      </c>
      <c r="I61" s="39"/>
      <c r="J61" s="12"/>
      <c r="K61" s="22" t="s">
        <v>109</v>
      </c>
      <c r="L61" s="28"/>
      <c r="M61" s="57">
        <v>2878</v>
      </c>
      <c r="N61" s="12">
        <f t="shared" si="3"/>
        <v>9141</v>
      </c>
      <c r="O61" s="12">
        <v>4309</v>
      </c>
      <c r="P61" s="12">
        <v>4832</v>
      </c>
    </row>
    <row r="62" spans="1:16" ht="12" customHeight="1">
      <c r="A62" s="27"/>
      <c r="B62" s="27"/>
      <c r="C62" s="22" t="s">
        <v>34</v>
      </c>
      <c r="D62" s="28"/>
      <c r="E62" s="57">
        <v>5430</v>
      </c>
      <c r="F62" s="12">
        <f t="shared" si="2"/>
        <v>10466</v>
      </c>
      <c r="G62" s="12">
        <v>5360</v>
      </c>
      <c r="H62" s="60">
        <v>5106</v>
      </c>
      <c r="I62" s="39"/>
      <c r="J62" s="12"/>
      <c r="K62" s="22" t="s">
        <v>90</v>
      </c>
      <c r="L62" s="28"/>
      <c r="M62" s="57">
        <v>9217</v>
      </c>
      <c r="N62" s="12">
        <f t="shared" si="3"/>
        <v>19051</v>
      </c>
      <c r="O62" s="12">
        <v>9783</v>
      </c>
      <c r="P62" s="12">
        <v>9268</v>
      </c>
    </row>
    <row r="63" spans="1:16" ht="12" customHeight="1">
      <c r="A63" s="27"/>
      <c r="B63" s="87" t="s">
        <v>156</v>
      </c>
      <c r="C63" s="88"/>
      <c r="D63" s="30"/>
      <c r="E63" s="61">
        <f>SUM(E64:E73)+SUM(M8:M12)</f>
        <v>56725</v>
      </c>
      <c r="F63" s="15">
        <f>SUM(F64:F73)+SUM(N8:N12)</f>
        <v>132374</v>
      </c>
      <c r="G63" s="15">
        <f>SUM(G64:G73)+SUM(O8:O12)</f>
        <v>64824</v>
      </c>
      <c r="H63" s="62">
        <f>SUM(H64:H73)+SUM(P8:P12)</f>
        <v>67550</v>
      </c>
      <c r="I63" s="40"/>
      <c r="J63" s="15"/>
      <c r="K63" s="22" t="s">
        <v>96</v>
      </c>
      <c r="L63" s="28"/>
      <c r="M63" s="57">
        <v>6241</v>
      </c>
      <c r="N63" s="12">
        <f t="shared" si="3"/>
        <v>14412</v>
      </c>
      <c r="O63" s="12">
        <v>7009</v>
      </c>
      <c r="P63" s="12">
        <v>7403</v>
      </c>
    </row>
    <row r="64" spans="1:16" ht="12" customHeight="1">
      <c r="A64" s="27"/>
      <c r="B64" s="27"/>
      <c r="C64" s="22" t="s">
        <v>22</v>
      </c>
      <c r="D64" s="28"/>
      <c r="E64" s="57">
        <v>929</v>
      </c>
      <c r="F64" s="12">
        <f>(G64+H64)</f>
        <v>2974</v>
      </c>
      <c r="G64" s="12">
        <v>1455</v>
      </c>
      <c r="H64" s="60">
        <v>1519</v>
      </c>
      <c r="I64" s="39"/>
      <c r="J64" s="12"/>
      <c r="K64" s="22" t="s">
        <v>100</v>
      </c>
      <c r="L64" s="28"/>
      <c r="M64" s="57">
        <v>3000</v>
      </c>
      <c r="N64" s="12">
        <f t="shared" si="3"/>
        <v>7860</v>
      </c>
      <c r="O64" s="12">
        <v>3832</v>
      </c>
      <c r="P64" s="12">
        <v>4028</v>
      </c>
    </row>
    <row r="65" spans="1:16" ht="12" customHeight="1">
      <c r="A65" s="27"/>
      <c r="B65" s="27"/>
      <c r="C65" s="22" t="s">
        <v>5</v>
      </c>
      <c r="D65" s="28"/>
      <c r="E65" s="57">
        <v>5212</v>
      </c>
      <c r="F65" s="12">
        <f aca="true" t="shared" si="4" ref="F64:F73">SUM(G65,H65)</f>
        <v>9514</v>
      </c>
      <c r="G65" s="12">
        <v>4295</v>
      </c>
      <c r="H65" s="60">
        <v>5219</v>
      </c>
      <c r="I65" s="39"/>
      <c r="J65" s="12"/>
      <c r="K65" s="22" t="s">
        <v>111</v>
      </c>
      <c r="L65" s="28"/>
      <c r="M65" s="57">
        <v>2597</v>
      </c>
      <c r="N65" s="12">
        <f t="shared" si="3"/>
        <v>6715</v>
      </c>
      <c r="O65" s="12">
        <v>3283</v>
      </c>
      <c r="P65" s="12">
        <v>3432</v>
      </c>
    </row>
    <row r="66" spans="1:16" ht="12" customHeight="1">
      <c r="A66" s="27"/>
      <c r="B66" s="27"/>
      <c r="C66" s="22" t="s">
        <v>60</v>
      </c>
      <c r="D66" s="28"/>
      <c r="E66" s="57">
        <v>3132</v>
      </c>
      <c r="F66" s="12">
        <f t="shared" si="4"/>
        <v>8520</v>
      </c>
      <c r="G66" s="12">
        <v>4221</v>
      </c>
      <c r="H66" s="60">
        <v>4299</v>
      </c>
      <c r="I66" s="39"/>
      <c r="J66" s="12"/>
      <c r="K66" s="22" t="s">
        <v>92</v>
      </c>
      <c r="L66" s="28"/>
      <c r="M66" s="57">
        <v>671</v>
      </c>
      <c r="N66" s="12">
        <f t="shared" si="3"/>
        <v>2255</v>
      </c>
      <c r="O66" s="12">
        <v>1070</v>
      </c>
      <c r="P66" s="12">
        <v>1185</v>
      </c>
    </row>
    <row r="67" spans="1:16" ht="12" customHeight="1">
      <c r="A67" s="27"/>
      <c r="B67" s="27"/>
      <c r="C67" s="22" t="s">
        <v>73</v>
      </c>
      <c r="D67" s="28"/>
      <c r="E67" s="57">
        <v>2022</v>
      </c>
      <c r="F67" s="12">
        <f t="shared" si="4"/>
        <v>5836</v>
      </c>
      <c r="G67" s="12">
        <v>2880</v>
      </c>
      <c r="H67" s="60">
        <v>2956</v>
      </c>
      <c r="I67" s="39"/>
      <c r="J67" s="12"/>
      <c r="K67" s="22" t="s">
        <v>91</v>
      </c>
      <c r="L67" s="28"/>
      <c r="M67" s="57">
        <v>379</v>
      </c>
      <c r="N67" s="12">
        <f t="shared" si="3"/>
        <v>1317</v>
      </c>
      <c r="O67" s="12">
        <v>645</v>
      </c>
      <c r="P67" s="12">
        <v>672</v>
      </c>
    </row>
    <row r="68" spans="1:16" ht="12" customHeight="1">
      <c r="A68" s="27"/>
      <c r="B68" s="27"/>
      <c r="C68" s="22" t="s">
        <v>66</v>
      </c>
      <c r="D68" s="28"/>
      <c r="E68" s="57">
        <v>3364</v>
      </c>
      <c r="F68" s="12">
        <f t="shared" si="4"/>
        <v>8401</v>
      </c>
      <c r="G68" s="12">
        <v>4305</v>
      </c>
      <c r="H68" s="60">
        <v>4096</v>
      </c>
      <c r="I68" s="39"/>
      <c r="J68" s="12"/>
      <c r="K68" s="22" t="s">
        <v>94</v>
      </c>
      <c r="L68" s="28"/>
      <c r="M68" s="57">
        <v>436</v>
      </c>
      <c r="N68" s="12">
        <f t="shared" si="3"/>
        <v>1631</v>
      </c>
      <c r="O68" s="12">
        <v>784</v>
      </c>
      <c r="P68" s="12">
        <v>847</v>
      </c>
    </row>
    <row r="69" spans="1:16" ht="12" customHeight="1">
      <c r="A69" s="27"/>
      <c r="B69" s="27"/>
      <c r="C69" s="22" t="s">
        <v>21</v>
      </c>
      <c r="D69" s="28"/>
      <c r="E69" s="57">
        <v>4196</v>
      </c>
      <c r="F69" s="12">
        <f t="shared" si="4"/>
        <v>11515</v>
      </c>
      <c r="G69" s="12">
        <v>5856</v>
      </c>
      <c r="H69" s="60">
        <v>5659</v>
      </c>
      <c r="I69" s="39"/>
      <c r="J69" s="12"/>
      <c r="K69" s="22" t="s">
        <v>102</v>
      </c>
      <c r="L69" s="28"/>
      <c r="M69" s="57">
        <v>1757</v>
      </c>
      <c r="N69" s="12">
        <f t="shared" si="3"/>
        <v>5351</v>
      </c>
      <c r="O69" s="12">
        <v>2648</v>
      </c>
      <c r="P69" s="12">
        <v>2703</v>
      </c>
    </row>
    <row r="70" spans="1:16" ht="12" customHeight="1">
      <c r="A70" s="27"/>
      <c r="B70" s="27"/>
      <c r="C70" s="22" t="s">
        <v>42</v>
      </c>
      <c r="D70" s="28"/>
      <c r="E70" s="57">
        <v>3376</v>
      </c>
      <c r="F70" s="12">
        <f t="shared" si="4"/>
        <v>8118</v>
      </c>
      <c r="G70" s="12">
        <v>4015</v>
      </c>
      <c r="H70" s="60">
        <v>4103</v>
      </c>
      <c r="I70" s="39"/>
      <c r="J70" s="12"/>
      <c r="K70" s="22" t="s">
        <v>110</v>
      </c>
      <c r="L70" s="28"/>
      <c r="M70" s="57">
        <v>2128</v>
      </c>
      <c r="N70" s="12">
        <f t="shared" si="3"/>
        <v>6304</v>
      </c>
      <c r="O70" s="12">
        <v>3045</v>
      </c>
      <c r="P70" s="12">
        <v>3259</v>
      </c>
    </row>
    <row r="71" spans="1:16" ht="12" customHeight="1">
      <c r="A71" s="27"/>
      <c r="B71" s="27"/>
      <c r="C71" s="22" t="s">
        <v>35</v>
      </c>
      <c r="D71" s="28"/>
      <c r="E71" s="57">
        <v>419</v>
      </c>
      <c r="F71" s="12">
        <f t="shared" si="4"/>
        <v>1611</v>
      </c>
      <c r="G71" s="12">
        <v>781</v>
      </c>
      <c r="H71" s="60">
        <v>830</v>
      </c>
      <c r="I71" s="39"/>
      <c r="J71" s="12"/>
      <c r="K71" s="22" t="s">
        <v>107</v>
      </c>
      <c r="L71" s="28"/>
      <c r="M71" s="57">
        <v>4339</v>
      </c>
      <c r="N71" s="12">
        <f t="shared" si="3"/>
        <v>10410</v>
      </c>
      <c r="O71" s="12">
        <v>5066</v>
      </c>
      <c r="P71" s="12">
        <v>5344</v>
      </c>
    </row>
    <row r="72" spans="1:16" ht="12" customHeight="1">
      <c r="A72" s="27"/>
      <c r="B72" s="27"/>
      <c r="C72" s="22" t="s">
        <v>62</v>
      </c>
      <c r="D72" s="28"/>
      <c r="E72" s="57">
        <v>3242</v>
      </c>
      <c r="F72" s="12">
        <f t="shared" si="4"/>
        <v>7836</v>
      </c>
      <c r="G72" s="12">
        <v>3937</v>
      </c>
      <c r="H72" s="60">
        <v>3899</v>
      </c>
      <c r="I72" s="39"/>
      <c r="J72" s="12"/>
      <c r="K72" s="22" t="s">
        <v>113</v>
      </c>
      <c r="L72" s="28"/>
      <c r="M72" s="57">
        <v>2218</v>
      </c>
      <c r="N72" s="12">
        <f t="shared" si="3"/>
        <v>7029</v>
      </c>
      <c r="O72" s="12">
        <v>3473</v>
      </c>
      <c r="P72" s="12">
        <v>3556</v>
      </c>
    </row>
    <row r="73" spans="1:16" ht="12" customHeight="1">
      <c r="A73" s="9"/>
      <c r="B73" s="9"/>
      <c r="C73" s="23" t="s">
        <v>12</v>
      </c>
      <c r="D73" s="31"/>
      <c r="E73" s="63">
        <v>5368</v>
      </c>
      <c r="F73" s="17">
        <f t="shared" si="4"/>
        <v>12046</v>
      </c>
      <c r="G73" s="17">
        <v>5820</v>
      </c>
      <c r="H73" s="64">
        <v>6226</v>
      </c>
      <c r="I73" s="41"/>
      <c r="J73" s="17"/>
      <c r="K73" s="21"/>
      <c r="L73" s="36"/>
      <c r="M73" s="65"/>
      <c r="N73" s="17"/>
      <c r="O73" s="18"/>
      <c r="P73" s="18"/>
    </row>
    <row r="74" spans="2:12" ht="14.25" customHeight="1">
      <c r="B74" s="19" t="s">
        <v>157</v>
      </c>
      <c r="C74" s="19"/>
      <c r="D74" s="19"/>
      <c r="E74" s="3"/>
      <c r="F74" s="3"/>
      <c r="G74" s="3"/>
      <c r="H74" s="3"/>
      <c r="I74" s="3"/>
      <c r="J74" s="3"/>
      <c r="K74" s="2"/>
      <c r="L74" s="2"/>
    </row>
  </sheetData>
  <mergeCells count="12">
    <mergeCell ref="B10:C10"/>
    <mergeCell ref="B41:C41"/>
    <mergeCell ref="B63:C63"/>
    <mergeCell ref="M6:M7"/>
    <mergeCell ref="J13:K13"/>
    <mergeCell ref="J43:K43"/>
    <mergeCell ref="A8:D8"/>
    <mergeCell ref="N6:P6"/>
    <mergeCell ref="F6:H6"/>
    <mergeCell ref="A6:D7"/>
    <mergeCell ref="E6:E7"/>
    <mergeCell ref="I6:L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showGridLines="0" zoomScaleSheetLayoutView="100" workbookViewId="0" topLeftCell="A1">
      <selection activeCell="B1" sqref="B1"/>
    </sheetView>
  </sheetViews>
  <sheetFormatPr defaultColWidth="9.00390625" defaultRowHeight="14.25" customHeight="1"/>
  <cols>
    <col min="1" max="1" width="1.75390625" style="2" customWidth="1"/>
    <col min="2" max="2" width="1.625" style="2" customWidth="1"/>
    <col min="3" max="3" width="9.625" style="2" customWidth="1"/>
    <col min="4" max="4" width="1.625" style="2" customWidth="1"/>
    <col min="5" max="8" width="9.25390625" style="2" customWidth="1"/>
    <col min="9" max="9" width="1.75390625" style="2" customWidth="1"/>
    <col min="10" max="10" width="1.625" style="2" customWidth="1"/>
    <col min="11" max="11" width="9.625" style="5" customWidth="1"/>
    <col min="12" max="12" width="1.625" style="5" customWidth="1"/>
    <col min="13" max="16" width="9.25390625" style="2" customWidth="1"/>
    <col min="17" max="16384" width="8.875" style="2" customWidth="1"/>
  </cols>
  <sheetData>
    <row r="1" ht="14.25" customHeight="1">
      <c r="C1" s="2" t="s">
        <v>136</v>
      </c>
    </row>
    <row r="2" ht="14.25" customHeight="1">
      <c r="C2" s="2" t="s">
        <v>137</v>
      </c>
    </row>
    <row r="3" ht="14.25" customHeight="1">
      <c r="C3" s="2" t="s">
        <v>146</v>
      </c>
    </row>
    <row r="4" spans="3:16" ht="14.25" customHeight="1">
      <c r="C4" s="2" t="s">
        <v>147</v>
      </c>
      <c r="K4" s="6"/>
      <c r="L4" s="6"/>
      <c r="P4" s="4"/>
    </row>
    <row r="5" spans="11:16" ht="12" customHeight="1" thickBot="1">
      <c r="K5" s="4"/>
      <c r="L5" s="4"/>
      <c r="P5" s="47" t="s">
        <v>148</v>
      </c>
    </row>
    <row r="6" spans="1:16" s="32" customFormat="1" ht="15.75" customHeight="1">
      <c r="A6" s="73" t="s">
        <v>158</v>
      </c>
      <c r="B6" s="74"/>
      <c r="C6" s="74"/>
      <c r="D6" s="75"/>
      <c r="E6" s="78" t="s">
        <v>159</v>
      </c>
      <c r="F6" s="70" t="s">
        <v>160</v>
      </c>
      <c r="G6" s="72"/>
      <c r="H6" s="72"/>
      <c r="I6" s="80" t="s">
        <v>158</v>
      </c>
      <c r="J6" s="81"/>
      <c r="K6" s="81"/>
      <c r="L6" s="69"/>
      <c r="M6" s="89" t="s">
        <v>159</v>
      </c>
      <c r="N6" s="70" t="s">
        <v>160</v>
      </c>
      <c r="O6" s="71"/>
      <c r="P6" s="71"/>
    </row>
    <row r="7" spans="1:16" s="32" customFormat="1" ht="15.75" customHeight="1">
      <c r="A7" s="76"/>
      <c r="B7" s="76"/>
      <c r="C7" s="76"/>
      <c r="D7" s="77"/>
      <c r="E7" s="79"/>
      <c r="F7" s="33" t="s">
        <v>161</v>
      </c>
      <c r="G7" s="34" t="s">
        <v>138</v>
      </c>
      <c r="H7" s="35" t="s">
        <v>139</v>
      </c>
      <c r="I7" s="82"/>
      <c r="J7" s="83"/>
      <c r="K7" s="83"/>
      <c r="L7" s="84"/>
      <c r="M7" s="90"/>
      <c r="N7" s="33" t="s">
        <v>161</v>
      </c>
      <c r="O7" s="34" t="s">
        <v>138</v>
      </c>
      <c r="P7" s="35" t="s">
        <v>139</v>
      </c>
    </row>
    <row r="8" spans="1:16" s="7" customFormat="1" ht="16.5" customHeight="1">
      <c r="A8" s="94" t="s">
        <v>162</v>
      </c>
      <c r="B8" s="95"/>
      <c r="C8" s="95"/>
      <c r="D8" s="96"/>
      <c r="E8" s="48">
        <f>E10+E27+E38+E45+E60</f>
        <v>423609</v>
      </c>
      <c r="F8" s="49">
        <f>F10+F27+F38+F45+F60</f>
        <v>996308</v>
      </c>
      <c r="G8" s="49">
        <f>G10+G27+G38+G45+G60</f>
        <v>487022</v>
      </c>
      <c r="H8" s="50">
        <f>H10+H27+H38+H45+H60</f>
        <v>509286</v>
      </c>
      <c r="I8" s="51"/>
      <c r="J8" s="49"/>
      <c r="K8" s="52" t="s">
        <v>101</v>
      </c>
      <c r="L8" s="43"/>
      <c r="M8" s="53">
        <v>3012</v>
      </c>
      <c r="N8" s="54">
        <f>SUM(O8,P8)</f>
        <v>9145</v>
      </c>
      <c r="O8" s="54">
        <v>4365</v>
      </c>
      <c r="P8" s="54">
        <v>4780</v>
      </c>
    </row>
    <row r="9" spans="1:16" s="1" customFormat="1" ht="11.25" customHeight="1">
      <c r="A9" s="8"/>
      <c r="B9" s="8"/>
      <c r="C9" s="20"/>
      <c r="D9" s="24"/>
      <c r="E9" s="55"/>
      <c r="F9" s="13"/>
      <c r="G9" s="13"/>
      <c r="H9" s="56"/>
      <c r="I9" s="38"/>
      <c r="J9" s="13"/>
      <c r="K9" s="22" t="s">
        <v>106</v>
      </c>
      <c r="L9" s="28"/>
      <c r="M9" s="57">
        <v>3239</v>
      </c>
      <c r="N9" s="12">
        <f>SUM(O9,P9)</f>
        <v>8826</v>
      </c>
      <c r="O9" s="12">
        <v>4264</v>
      </c>
      <c r="P9" s="12">
        <v>4562</v>
      </c>
    </row>
    <row r="10" spans="1:16" s="7" customFormat="1" ht="12" customHeight="1">
      <c r="A10" s="25"/>
      <c r="B10" s="85" t="s">
        <v>141</v>
      </c>
      <c r="C10" s="86"/>
      <c r="D10" s="26"/>
      <c r="E10" s="58">
        <f>SUM(E11:E26)</f>
        <v>127826</v>
      </c>
      <c r="F10" s="10">
        <f>SUM(F11:F26)</f>
        <v>270555</v>
      </c>
      <c r="G10" s="10">
        <f>SUM(G11:G26)</f>
        <v>130262</v>
      </c>
      <c r="H10" s="59">
        <f>SUM(H11:H26)</f>
        <v>140293</v>
      </c>
      <c r="I10" s="37"/>
      <c r="J10" s="10"/>
      <c r="K10" s="22" t="s">
        <v>108</v>
      </c>
      <c r="L10" s="28"/>
      <c r="M10" s="57">
        <v>3818</v>
      </c>
      <c r="N10" s="12">
        <f>SUM(O10,P10)</f>
        <v>11567</v>
      </c>
      <c r="O10" s="12">
        <v>5651</v>
      </c>
      <c r="P10" s="12">
        <v>5916</v>
      </c>
    </row>
    <row r="11" spans="1:16" ht="12" customHeight="1">
      <c r="A11" s="27"/>
      <c r="B11" s="27"/>
      <c r="C11" s="22" t="s">
        <v>123</v>
      </c>
      <c r="D11" s="28"/>
      <c r="E11" s="57">
        <v>12215</v>
      </c>
      <c r="F11" s="12">
        <f aca="true" t="shared" si="0" ref="F11:F26">SUM(G11,H11)</f>
        <v>23139</v>
      </c>
      <c r="G11" s="12">
        <v>10728</v>
      </c>
      <c r="H11" s="60">
        <v>12411</v>
      </c>
      <c r="I11" s="39"/>
      <c r="J11" s="12"/>
      <c r="K11" s="22" t="s">
        <v>109</v>
      </c>
      <c r="L11" s="28"/>
      <c r="M11" s="57">
        <v>2878</v>
      </c>
      <c r="N11" s="12">
        <f>SUM(O11,P11)</f>
        <v>9141</v>
      </c>
      <c r="O11" s="12">
        <v>4309</v>
      </c>
      <c r="P11" s="12">
        <v>4832</v>
      </c>
    </row>
    <row r="12" spans="1:16" ht="12" customHeight="1">
      <c r="A12" s="27"/>
      <c r="B12" s="27"/>
      <c r="C12" s="22" t="s">
        <v>83</v>
      </c>
      <c r="D12" s="28"/>
      <c r="E12" s="57">
        <v>3902</v>
      </c>
      <c r="F12" s="12">
        <f t="shared" si="0"/>
        <v>11661</v>
      </c>
      <c r="G12" s="12">
        <v>5691</v>
      </c>
      <c r="H12" s="60">
        <v>5970</v>
      </c>
      <c r="I12" s="39"/>
      <c r="J12" s="12"/>
      <c r="K12" s="22" t="s">
        <v>90</v>
      </c>
      <c r="L12" s="28"/>
      <c r="M12" s="57">
        <v>9520</v>
      </c>
      <c r="N12" s="12">
        <f>SUM(O12,P12)</f>
        <v>20044</v>
      </c>
      <c r="O12" s="12">
        <v>10264</v>
      </c>
      <c r="P12" s="12">
        <v>9780</v>
      </c>
    </row>
    <row r="13" spans="1:16" ht="12" customHeight="1">
      <c r="A13" s="27"/>
      <c r="B13" s="27"/>
      <c r="C13" s="22" t="s">
        <v>48</v>
      </c>
      <c r="D13" s="28"/>
      <c r="E13" s="57">
        <v>2820</v>
      </c>
      <c r="F13" s="12">
        <f t="shared" si="0"/>
        <v>7319</v>
      </c>
      <c r="G13" s="12">
        <v>3584</v>
      </c>
      <c r="H13" s="60">
        <v>3735</v>
      </c>
      <c r="I13" s="39"/>
      <c r="J13" s="42"/>
      <c r="K13" s="44" t="s">
        <v>96</v>
      </c>
      <c r="L13" s="46"/>
      <c r="M13" s="57">
        <v>6668</v>
      </c>
      <c r="N13" s="12">
        <f aca="true" t="shared" si="1" ref="N13:N18">SUM(O13,P13)</f>
        <v>15480</v>
      </c>
      <c r="O13" s="12">
        <v>7514</v>
      </c>
      <c r="P13" s="12">
        <v>7966</v>
      </c>
    </row>
    <row r="14" spans="1:16" ht="12" customHeight="1">
      <c r="A14" s="27"/>
      <c r="B14" s="27"/>
      <c r="C14" s="22" t="s">
        <v>124</v>
      </c>
      <c r="D14" s="28"/>
      <c r="E14" s="57">
        <v>9834</v>
      </c>
      <c r="F14" s="12">
        <f t="shared" si="0"/>
        <v>18307</v>
      </c>
      <c r="G14" s="12">
        <v>8406</v>
      </c>
      <c r="H14" s="60">
        <v>9901</v>
      </c>
      <c r="I14" s="39"/>
      <c r="J14" s="12"/>
      <c r="K14" s="22" t="s">
        <v>100</v>
      </c>
      <c r="L14" s="28"/>
      <c r="M14" s="57">
        <v>3000</v>
      </c>
      <c r="N14" s="12">
        <f t="shared" si="1"/>
        <v>7860</v>
      </c>
      <c r="O14" s="12">
        <v>3832</v>
      </c>
      <c r="P14" s="12">
        <v>4028</v>
      </c>
    </row>
    <row r="15" spans="1:16" ht="12" customHeight="1">
      <c r="A15" s="27"/>
      <c r="B15" s="27"/>
      <c r="C15" s="22" t="s">
        <v>47</v>
      </c>
      <c r="D15" s="28"/>
      <c r="E15" s="57">
        <v>8062</v>
      </c>
      <c r="F15" s="12">
        <f t="shared" si="0"/>
        <v>17317</v>
      </c>
      <c r="G15" s="12">
        <v>8215</v>
      </c>
      <c r="H15" s="60">
        <v>9102</v>
      </c>
      <c r="I15" s="39"/>
      <c r="J15" s="12"/>
      <c r="K15" s="22" t="s">
        <v>92</v>
      </c>
      <c r="L15" s="28"/>
      <c r="M15" s="57">
        <v>1448</v>
      </c>
      <c r="N15" s="12">
        <f t="shared" si="1"/>
        <v>5118</v>
      </c>
      <c r="O15" s="12">
        <v>2462</v>
      </c>
      <c r="P15" s="12">
        <v>2656</v>
      </c>
    </row>
    <row r="16" spans="1:16" ht="12" customHeight="1">
      <c r="A16" s="27"/>
      <c r="B16" s="27"/>
      <c r="C16" s="22" t="s">
        <v>166</v>
      </c>
      <c r="D16" s="28"/>
      <c r="E16" s="57">
        <v>1354</v>
      </c>
      <c r="F16" s="12">
        <f t="shared" si="0"/>
        <v>3792</v>
      </c>
      <c r="G16" s="12">
        <v>1854</v>
      </c>
      <c r="H16" s="60">
        <v>1938</v>
      </c>
      <c r="I16" s="39"/>
      <c r="J16" s="12"/>
      <c r="K16" s="22" t="s">
        <v>110</v>
      </c>
      <c r="L16" s="28"/>
      <c r="M16" s="57">
        <v>4029</v>
      </c>
      <c r="N16" s="12">
        <f t="shared" si="1"/>
        <v>12518</v>
      </c>
      <c r="O16" s="12">
        <v>6066</v>
      </c>
      <c r="P16" s="12">
        <v>6452</v>
      </c>
    </row>
    <row r="17" spans="1:16" ht="12" customHeight="1">
      <c r="A17" s="27"/>
      <c r="B17" s="27"/>
      <c r="C17" s="22" t="s">
        <v>125</v>
      </c>
      <c r="D17" s="28"/>
      <c r="E17" s="57">
        <v>11651</v>
      </c>
      <c r="F17" s="12">
        <f t="shared" si="0"/>
        <v>21420</v>
      </c>
      <c r="G17" s="12">
        <v>10168</v>
      </c>
      <c r="H17" s="60">
        <v>11252</v>
      </c>
      <c r="I17" s="39"/>
      <c r="J17" s="12"/>
      <c r="K17" s="22" t="s">
        <v>107</v>
      </c>
      <c r="L17" s="28"/>
      <c r="M17" s="57">
        <v>9285</v>
      </c>
      <c r="N17" s="12">
        <f t="shared" si="1"/>
        <v>21188</v>
      </c>
      <c r="O17" s="12">
        <v>10216</v>
      </c>
      <c r="P17" s="12">
        <v>10972</v>
      </c>
    </row>
    <row r="18" spans="1:16" ht="12" customHeight="1">
      <c r="A18" s="27"/>
      <c r="B18" s="27"/>
      <c r="C18" s="22" t="s">
        <v>57</v>
      </c>
      <c r="D18" s="28"/>
      <c r="E18" s="57">
        <v>6095</v>
      </c>
      <c r="F18" s="12">
        <f t="shared" si="0"/>
        <v>14810</v>
      </c>
      <c r="G18" s="12">
        <v>6880</v>
      </c>
      <c r="H18" s="60">
        <v>7930</v>
      </c>
      <c r="I18" s="39"/>
      <c r="J18" s="12"/>
      <c r="K18" s="22" t="s">
        <v>113</v>
      </c>
      <c r="L18" s="28"/>
      <c r="M18" s="57">
        <v>2218</v>
      </c>
      <c r="N18" s="12">
        <f t="shared" si="1"/>
        <v>7029</v>
      </c>
      <c r="O18" s="12">
        <v>3473</v>
      </c>
      <c r="P18" s="12">
        <v>3556</v>
      </c>
    </row>
    <row r="19" spans="1:16" ht="12" customHeight="1">
      <c r="A19" s="27"/>
      <c r="B19" s="27"/>
      <c r="C19" s="22" t="s">
        <v>126</v>
      </c>
      <c r="D19" s="28"/>
      <c r="E19" s="57">
        <v>9754</v>
      </c>
      <c r="F19" s="12">
        <f t="shared" si="0"/>
        <v>18261</v>
      </c>
      <c r="G19" s="12">
        <v>8798</v>
      </c>
      <c r="H19" s="60">
        <v>9463</v>
      </c>
      <c r="I19" s="39"/>
      <c r="J19" s="12"/>
      <c r="K19" s="22"/>
      <c r="L19" s="28"/>
      <c r="M19" s="57"/>
      <c r="N19" s="11"/>
      <c r="O19" s="12"/>
      <c r="P19" s="12"/>
    </row>
    <row r="20" spans="1:16" ht="12" customHeight="1">
      <c r="A20" s="27"/>
      <c r="B20" s="27"/>
      <c r="C20" s="22" t="s">
        <v>127</v>
      </c>
      <c r="D20" s="28"/>
      <c r="E20" s="57">
        <v>13040</v>
      </c>
      <c r="F20" s="12">
        <f t="shared" si="0"/>
        <v>26383</v>
      </c>
      <c r="G20" s="12">
        <v>13093</v>
      </c>
      <c r="H20" s="60">
        <v>13290</v>
      </c>
      <c r="I20" s="39"/>
      <c r="J20" s="12"/>
      <c r="K20" s="22"/>
      <c r="L20" s="28"/>
      <c r="M20" s="57"/>
      <c r="N20" s="11"/>
      <c r="O20" s="12"/>
      <c r="P20" s="12"/>
    </row>
    <row r="21" spans="1:16" ht="12" customHeight="1">
      <c r="A21" s="27"/>
      <c r="B21" s="27"/>
      <c r="C21" s="22" t="s">
        <v>128</v>
      </c>
      <c r="D21" s="28"/>
      <c r="E21" s="57">
        <v>11776</v>
      </c>
      <c r="F21" s="12">
        <f t="shared" si="0"/>
        <v>20043</v>
      </c>
      <c r="G21" s="12">
        <v>9778</v>
      </c>
      <c r="H21" s="60">
        <v>10265</v>
      </c>
      <c r="I21" s="39"/>
      <c r="J21" s="12"/>
      <c r="K21" s="22"/>
      <c r="L21" s="28"/>
      <c r="M21" s="57"/>
      <c r="N21" s="11"/>
      <c r="O21" s="12"/>
      <c r="P21" s="12"/>
    </row>
    <row r="22" spans="1:16" ht="12" customHeight="1">
      <c r="A22" s="27"/>
      <c r="B22" s="27"/>
      <c r="C22" s="22" t="s">
        <v>38</v>
      </c>
      <c r="D22" s="28"/>
      <c r="E22" s="57">
        <v>14132</v>
      </c>
      <c r="F22" s="12">
        <f t="shared" si="0"/>
        <v>26890</v>
      </c>
      <c r="G22" s="12">
        <v>12940</v>
      </c>
      <c r="H22" s="60">
        <v>13950</v>
      </c>
      <c r="I22" s="39"/>
      <c r="J22" s="12"/>
      <c r="K22" s="22"/>
      <c r="L22" s="28"/>
      <c r="M22" s="57"/>
      <c r="N22" s="11"/>
      <c r="O22" s="12"/>
      <c r="P22" s="12"/>
    </row>
    <row r="23" spans="1:16" ht="12" customHeight="1">
      <c r="A23" s="27"/>
      <c r="B23" s="27"/>
      <c r="C23" s="22" t="s">
        <v>43</v>
      </c>
      <c r="D23" s="28"/>
      <c r="E23" s="57">
        <v>7108</v>
      </c>
      <c r="F23" s="12">
        <f t="shared" si="0"/>
        <v>16719</v>
      </c>
      <c r="G23" s="12">
        <v>8233</v>
      </c>
      <c r="H23" s="60">
        <v>8486</v>
      </c>
      <c r="I23" s="39"/>
      <c r="J23" s="12"/>
      <c r="K23" s="22"/>
      <c r="L23" s="28"/>
      <c r="M23" s="57"/>
      <c r="N23" s="11"/>
      <c r="O23" s="12"/>
      <c r="P23" s="12"/>
    </row>
    <row r="24" spans="1:16" ht="12" customHeight="1">
      <c r="A24" s="27"/>
      <c r="B24" s="27"/>
      <c r="C24" s="22" t="s">
        <v>79</v>
      </c>
      <c r="D24" s="28"/>
      <c r="E24" s="57">
        <v>9607</v>
      </c>
      <c r="F24" s="12">
        <f t="shared" si="0"/>
        <v>26138</v>
      </c>
      <c r="G24" s="12">
        <v>12998</v>
      </c>
      <c r="H24" s="60">
        <v>13140</v>
      </c>
      <c r="I24" s="39"/>
      <c r="J24" s="12"/>
      <c r="K24" s="22"/>
      <c r="L24" s="28"/>
      <c r="M24" s="57"/>
      <c r="N24" s="11"/>
      <c r="O24" s="12"/>
      <c r="P24" s="12"/>
    </row>
    <row r="25" spans="1:16" ht="12" customHeight="1">
      <c r="A25" s="27"/>
      <c r="B25" s="27"/>
      <c r="C25" s="22" t="s">
        <v>117</v>
      </c>
      <c r="D25" s="28"/>
      <c r="E25" s="57">
        <v>3745</v>
      </c>
      <c r="F25" s="12">
        <f t="shared" si="0"/>
        <v>10497</v>
      </c>
      <c r="G25" s="12">
        <v>5057</v>
      </c>
      <c r="H25" s="60">
        <v>5440</v>
      </c>
      <c r="I25" s="39"/>
      <c r="J25" s="12"/>
      <c r="K25" s="22"/>
      <c r="L25" s="28"/>
      <c r="M25" s="57"/>
      <c r="N25" s="11"/>
      <c r="O25" s="12"/>
      <c r="P25" s="12"/>
    </row>
    <row r="26" spans="1:16" ht="12" customHeight="1">
      <c r="A26" s="27"/>
      <c r="B26" s="27"/>
      <c r="C26" s="22" t="s">
        <v>86</v>
      </c>
      <c r="D26" s="28"/>
      <c r="E26" s="57">
        <v>2731</v>
      </c>
      <c r="F26" s="12">
        <f t="shared" si="0"/>
        <v>7859</v>
      </c>
      <c r="G26" s="12">
        <v>3839</v>
      </c>
      <c r="H26" s="60">
        <v>4020</v>
      </c>
      <c r="I26" s="39"/>
      <c r="J26" s="12"/>
      <c r="K26" s="22"/>
      <c r="L26" s="28"/>
      <c r="M26" s="57"/>
      <c r="N26" s="11"/>
      <c r="O26" s="12"/>
      <c r="P26" s="12"/>
    </row>
    <row r="27" spans="1:16" ht="12" customHeight="1">
      <c r="A27" s="27"/>
      <c r="B27" s="87" t="s">
        <v>142</v>
      </c>
      <c r="C27" s="88"/>
      <c r="D27" s="28"/>
      <c r="E27" s="61">
        <f>SUM(E28:E37)</f>
        <v>83598</v>
      </c>
      <c r="F27" s="15">
        <f>SUM(F28:F37)</f>
        <v>189722</v>
      </c>
      <c r="G27" s="15">
        <f>SUM(G28:G37)</f>
        <v>92956</v>
      </c>
      <c r="H27" s="62">
        <f>SUM(H28:H37)</f>
        <v>96766</v>
      </c>
      <c r="I27" s="39"/>
      <c r="J27" s="12"/>
      <c r="K27" s="22"/>
      <c r="L27" s="28"/>
      <c r="M27" s="57"/>
      <c r="N27" s="11"/>
      <c r="O27" s="12"/>
      <c r="P27" s="12"/>
    </row>
    <row r="28" spans="1:16" ht="12" customHeight="1">
      <c r="A28" s="27"/>
      <c r="B28" s="27"/>
      <c r="C28" s="22" t="s">
        <v>20</v>
      </c>
      <c r="D28" s="28"/>
      <c r="E28" s="57">
        <v>5160</v>
      </c>
      <c r="F28" s="12">
        <f aca="true" t="shared" si="2" ref="F28:F37">SUM(G28,H28)</f>
        <v>14098</v>
      </c>
      <c r="G28" s="12">
        <v>6874</v>
      </c>
      <c r="H28" s="60">
        <v>7224</v>
      </c>
      <c r="I28" s="39"/>
      <c r="J28" s="12"/>
      <c r="K28" s="22"/>
      <c r="L28" s="28"/>
      <c r="M28" s="57"/>
      <c r="N28" s="11"/>
      <c r="O28" s="12"/>
      <c r="P28" s="12"/>
    </row>
    <row r="29" spans="1:16" ht="12" customHeight="1">
      <c r="A29" s="27"/>
      <c r="B29" s="27"/>
      <c r="C29" s="22" t="s">
        <v>51</v>
      </c>
      <c r="D29" s="28"/>
      <c r="E29" s="57">
        <v>7988</v>
      </c>
      <c r="F29" s="12">
        <f t="shared" si="2"/>
        <v>17486</v>
      </c>
      <c r="G29" s="12">
        <v>8397</v>
      </c>
      <c r="H29" s="60">
        <v>9089</v>
      </c>
      <c r="I29" s="39"/>
      <c r="J29" s="12"/>
      <c r="K29" s="22"/>
      <c r="L29" s="28"/>
      <c r="M29" s="57"/>
      <c r="N29" s="11"/>
      <c r="O29" s="12"/>
      <c r="P29" s="12"/>
    </row>
    <row r="30" spans="1:16" ht="12" customHeight="1">
      <c r="A30" s="27"/>
      <c r="B30" s="27"/>
      <c r="C30" s="22" t="s">
        <v>23</v>
      </c>
      <c r="D30" s="28"/>
      <c r="E30" s="57">
        <v>8065</v>
      </c>
      <c r="F30" s="12">
        <f t="shared" si="2"/>
        <v>21592</v>
      </c>
      <c r="G30" s="12">
        <v>10883</v>
      </c>
      <c r="H30" s="60">
        <v>10709</v>
      </c>
      <c r="I30" s="39"/>
      <c r="J30" s="12"/>
      <c r="K30" s="22"/>
      <c r="L30" s="28"/>
      <c r="M30" s="57"/>
      <c r="N30" s="11"/>
      <c r="O30" s="12"/>
      <c r="P30" s="12"/>
    </row>
    <row r="31" spans="1:16" ht="12" customHeight="1">
      <c r="A31" s="27"/>
      <c r="B31" s="27"/>
      <c r="C31" s="22" t="s">
        <v>76</v>
      </c>
      <c r="D31" s="28"/>
      <c r="E31" s="57">
        <v>4968</v>
      </c>
      <c r="F31" s="12">
        <f t="shared" si="2"/>
        <v>12081</v>
      </c>
      <c r="G31" s="12">
        <v>6065</v>
      </c>
      <c r="H31" s="60">
        <v>6016</v>
      </c>
      <c r="I31" s="39"/>
      <c r="J31" s="12"/>
      <c r="K31" s="22"/>
      <c r="L31" s="28"/>
      <c r="M31" s="57"/>
      <c r="N31" s="11"/>
      <c r="O31" s="12"/>
      <c r="P31" s="12"/>
    </row>
    <row r="32" spans="1:16" ht="12" customHeight="1">
      <c r="A32" s="27"/>
      <c r="B32" s="27"/>
      <c r="C32" s="22" t="s">
        <v>50</v>
      </c>
      <c r="D32" s="28"/>
      <c r="E32" s="57">
        <v>6134</v>
      </c>
      <c r="F32" s="12">
        <f t="shared" si="2"/>
        <v>14238</v>
      </c>
      <c r="G32" s="12">
        <v>6693</v>
      </c>
      <c r="H32" s="60">
        <v>7545</v>
      </c>
      <c r="I32" s="39"/>
      <c r="J32" s="12"/>
      <c r="K32" s="22"/>
      <c r="L32" s="28"/>
      <c r="M32" s="57"/>
      <c r="N32" s="11"/>
      <c r="O32" s="12"/>
      <c r="P32" s="12"/>
    </row>
    <row r="33" spans="1:16" ht="12" customHeight="1">
      <c r="A33" s="27"/>
      <c r="B33" s="27"/>
      <c r="C33" s="22" t="s">
        <v>129</v>
      </c>
      <c r="D33" s="28"/>
      <c r="E33" s="57">
        <v>11417</v>
      </c>
      <c r="F33" s="12">
        <f t="shared" si="2"/>
        <v>22799</v>
      </c>
      <c r="G33" s="12">
        <v>11111</v>
      </c>
      <c r="H33" s="60">
        <v>11688</v>
      </c>
      <c r="I33" s="39"/>
      <c r="J33" s="12"/>
      <c r="K33" s="22"/>
      <c r="L33" s="28"/>
      <c r="M33" s="57"/>
      <c r="N33" s="11"/>
      <c r="O33" s="12"/>
      <c r="P33" s="12"/>
    </row>
    <row r="34" spans="1:16" ht="12" customHeight="1">
      <c r="A34" s="27"/>
      <c r="B34" s="27"/>
      <c r="C34" s="22" t="s">
        <v>24</v>
      </c>
      <c r="D34" s="28"/>
      <c r="E34" s="57">
        <v>7798</v>
      </c>
      <c r="F34" s="12">
        <f t="shared" si="2"/>
        <v>19316</v>
      </c>
      <c r="G34" s="12">
        <v>9561</v>
      </c>
      <c r="H34" s="60">
        <v>9755</v>
      </c>
      <c r="I34" s="39"/>
      <c r="J34" s="12"/>
      <c r="K34" s="22"/>
      <c r="L34" s="28"/>
      <c r="M34" s="57"/>
      <c r="N34" s="11"/>
      <c r="O34" s="12"/>
      <c r="P34" s="12"/>
    </row>
    <row r="35" spans="1:16" ht="12" customHeight="1">
      <c r="A35" s="27"/>
      <c r="B35" s="27"/>
      <c r="C35" s="22" t="s">
        <v>116</v>
      </c>
      <c r="D35" s="28"/>
      <c r="E35" s="57">
        <v>7549</v>
      </c>
      <c r="F35" s="12">
        <f>SUM(G35,H35)</f>
        <v>18828</v>
      </c>
      <c r="G35" s="12">
        <v>9134</v>
      </c>
      <c r="H35" s="60">
        <v>9694</v>
      </c>
      <c r="I35" s="39"/>
      <c r="J35" s="12"/>
      <c r="K35" s="22"/>
      <c r="L35" s="28"/>
      <c r="M35" s="57"/>
      <c r="N35" s="11"/>
      <c r="O35" s="12"/>
      <c r="P35" s="12"/>
    </row>
    <row r="36" spans="1:16" ht="12" customHeight="1">
      <c r="A36" s="27"/>
      <c r="B36" s="27"/>
      <c r="C36" s="22" t="s">
        <v>26</v>
      </c>
      <c r="D36" s="28"/>
      <c r="E36" s="57">
        <v>8910</v>
      </c>
      <c r="F36" s="12">
        <f t="shared" si="2"/>
        <v>19402</v>
      </c>
      <c r="G36" s="12">
        <v>9658</v>
      </c>
      <c r="H36" s="60">
        <v>9744</v>
      </c>
      <c r="I36" s="39"/>
      <c r="J36" s="12"/>
      <c r="K36" s="22"/>
      <c r="L36" s="28"/>
      <c r="M36" s="57"/>
      <c r="N36" s="11"/>
      <c r="O36" s="12"/>
      <c r="P36" s="12"/>
    </row>
    <row r="37" spans="1:16" ht="12" customHeight="1">
      <c r="A37" s="27"/>
      <c r="B37" s="27"/>
      <c r="C37" s="22" t="s">
        <v>34</v>
      </c>
      <c r="D37" s="28"/>
      <c r="E37" s="57">
        <v>15609</v>
      </c>
      <c r="F37" s="12">
        <f t="shared" si="2"/>
        <v>29882</v>
      </c>
      <c r="G37" s="12">
        <v>14580</v>
      </c>
      <c r="H37" s="60">
        <v>15302</v>
      </c>
      <c r="I37" s="39"/>
      <c r="J37" s="12"/>
      <c r="K37" s="22"/>
      <c r="L37" s="28"/>
      <c r="M37" s="57"/>
      <c r="N37" s="11"/>
      <c r="O37" s="12"/>
      <c r="P37" s="12"/>
    </row>
    <row r="38" spans="1:16" ht="12" customHeight="1">
      <c r="A38" s="27"/>
      <c r="B38" s="87" t="s">
        <v>143</v>
      </c>
      <c r="C38" s="88"/>
      <c r="D38" s="28"/>
      <c r="E38" s="61">
        <f>SUM(E39:E44)</f>
        <v>44712</v>
      </c>
      <c r="F38" s="15">
        <f>SUM(F39:F44)</f>
        <v>109632</v>
      </c>
      <c r="G38" s="15">
        <f>SUM(G39:G44)</f>
        <v>54233</v>
      </c>
      <c r="H38" s="62">
        <f>SUM(H39:H44)</f>
        <v>55399</v>
      </c>
      <c r="I38" s="39"/>
      <c r="J38" s="12"/>
      <c r="K38" s="22"/>
      <c r="L38" s="28"/>
      <c r="M38" s="57"/>
      <c r="N38" s="11"/>
      <c r="O38" s="12"/>
      <c r="P38" s="12"/>
    </row>
    <row r="39" spans="1:16" ht="12" customHeight="1">
      <c r="A39" s="27"/>
      <c r="B39" s="27"/>
      <c r="C39" s="22" t="s">
        <v>60</v>
      </c>
      <c r="D39" s="28"/>
      <c r="E39" s="57">
        <v>5154</v>
      </c>
      <c r="F39" s="12">
        <f aca="true" t="shared" si="3" ref="F39:F44">SUM(G39,H39)</f>
        <v>14356</v>
      </c>
      <c r="G39" s="12">
        <v>7101</v>
      </c>
      <c r="H39" s="60">
        <v>7255</v>
      </c>
      <c r="I39" s="39"/>
      <c r="J39" s="12"/>
      <c r="K39" s="22"/>
      <c r="L39" s="28"/>
      <c r="M39" s="57"/>
      <c r="N39" s="11"/>
      <c r="O39" s="12"/>
      <c r="P39" s="12"/>
    </row>
    <row r="40" spans="1:16" ht="12" customHeight="1">
      <c r="A40" s="27"/>
      <c r="B40" s="27"/>
      <c r="C40" s="22" t="s">
        <v>66</v>
      </c>
      <c r="D40" s="28"/>
      <c r="E40" s="57">
        <v>9280</v>
      </c>
      <c r="F40" s="12">
        <f t="shared" si="3"/>
        <v>21341</v>
      </c>
      <c r="G40" s="12">
        <v>10828</v>
      </c>
      <c r="H40" s="60">
        <v>10513</v>
      </c>
      <c r="I40" s="39"/>
      <c r="J40" s="12"/>
      <c r="K40" s="22"/>
      <c r="L40" s="28"/>
      <c r="M40" s="57"/>
      <c r="N40" s="11"/>
      <c r="O40" s="12"/>
      <c r="P40" s="12"/>
    </row>
    <row r="41" spans="1:16" ht="12" customHeight="1">
      <c r="A41" s="27"/>
      <c r="B41" s="29"/>
      <c r="C41" s="44" t="s">
        <v>21</v>
      </c>
      <c r="D41" s="30"/>
      <c r="E41" s="57">
        <v>5125</v>
      </c>
      <c r="F41" s="12">
        <f t="shared" si="3"/>
        <v>14489</v>
      </c>
      <c r="G41" s="12">
        <v>7311</v>
      </c>
      <c r="H41" s="60">
        <v>7178</v>
      </c>
      <c r="I41" s="40"/>
      <c r="J41" s="15"/>
      <c r="K41" s="22"/>
      <c r="L41" s="28"/>
      <c r="M41" s="57"/>
      <c r="N41" s="11"/>
      <c r="O41" s="12"/>
      <c r="P41" s="12"/>
    </row>
    <row r="42" spans="1:16" ht="12" customHeight="1">
      <c r="A42" s="27"/>
      <c r="B42" s="27"/>
      <c r="C42" s="22" t="s">
        <v>130</v>
      </c>
      <c r="D42" s="28"/>
      <c r="E42" s="57">
        <v>10909</v>
      </c>
      <c r="F42" s="12">
        <f t="shared" si="3"/>
        <v>23469</v>
      </c>
      <c r="G42" s="12">
        <v>11499</v>
      </c>
      <c r="H42" s="60">
        <v>11970</v>
      </c>
      <c r="I42" s="39"/>
      <c r="J42" s="12"/>
      <c r="K42" s="22"/>
      <c r="L42" s="28"/>
      <c r="M42" s="57"/>
      <c r="N42" s="11"/>
      <c r="O42" s="12"/>
      <c r="P42" s="12"/>
    </row>
    <row r="43" spans="1:16" ht="12" customHeight="1">
      <c r="A43" s="27"/>
      <c r="B43" s="27"/>
      <c r="C43" s="22" t="s">
        <v>12</v>
      </c>
      <c r="D43" s="28"/>
      <c r="E43" s="57">
        <v>9611</v>
      </c>
      <c r="F43" s="12">
        <f t="shared" si="3"/>
        <v>21926</v>
      </c>
      <c r="G43" s="12">
        <v>10651</v>
      </c>
      <c r="H43" s="60">
        <v>11275</v>
      </c>
      <c r="I43" s="39"/>
      <c r="J43" s="92"/>
      <c r="K43" s="93"/>
      <c r="L43" s="30"/>
      <c r="M43" s="61"/>
      <c r="N43" s="14"/>
      <c r="O43" s="15"/>
      <c r="P43" s="15"/>
    </row>
    <row r="44" spans="1:16" ht="12" customHeight="1">
      <c r="A44" s="27"/>
      <c r="B44" s="27"/>
      <c r="C44" s="22" t="s">
        <v>19</v>
      </c>
      <c r="D44" s="28"/>
      <c r="E44" s="57">
        <v>4633</v>
      </c>
      <c r="F44" s="12">
        <f t="shared" si="3"/>
        <v>14051</v>
      </c>
      <c r="G44" s="12">
        <v>6843</v>
      </c>
      <c r="H44" s="60">
        <v>7208</v>
      </c>
      <c r="I44" s="39"/>
      <c r="J44" s="12"/>
      <c r="K44" s="22"/>
      <c r="L44" s="28"/>
      <c r="M44" s="57"/>
      <c r="N44" s="11"/>
      <c r="O44" s="12"/>
      <c r="P44" s="12"/>
    </row>
    <row r="45" spans="1:16" ht="12" customHeight="1">
      <c r="A45" s="27"/>
      <c r="B45" s="91" t="s">
        <v>144</v>
      </c>
      <c r="C45" s="88"/>
      <c r="D45" s="28"/>
      <c r="E45" s="61">
        <f>SUM(E46:E59)</f>
        <v>90265</v>
      </c>
      <c r="F45" s="15">
        <f>SUM(F46:F59)</f>
        <v>220561</v>
      </c>
      <c r="G45" s="15">
        <f>SUM(G46:G59)</f>
        <v>108863</v>
      </c>
      <c r="H45" s="62">
        <f>SUM(H46:H59)</f>
        <v>111698</v>
      </c>
      <c r="I45" s="39"/>
      <c r="J45" s="12"/>
      <c r="K45" s="22"/>
      <c r="L45" s="28"/>
      <c r="M45" s="57"/>
      <c r="N45" s="11"/>
      <c r="O45" s="12"/>
      <c r="P45" s="12"/>
    </row>
    <row r="46" spans="1:16" ht="12" customHeight="1">
      <c r="A46" s="27"/>
      <c r="B46" s="27"/>
      <c r="C46" s="22" t="s">
        <v>87</v>
      </c>
      <c r="D46" s="28"/>
      <c r="E46" s="57">
        <v>1822</v>
      </c>
      <c r="F46" s="12">
        <f>SUM(G46,H46)</f>
        <v>4846</v>
      </c>
      <c r="G46" s="12">
        <v>2287</v>
      </c>
      <c r="H46" s="60">
        <v>2559</v>
      </c>
      <c r="I46" s="39"/>
      <c r="J46" s="12"/>
      <c r="K46" s="22"/>
      <c r="L46" s="28"/>
      <c r="M46" s="57"/>
      <c r="N46" s="11"/>
      <c r="O46" s="12"/>
      <c r="P46" s="12"/>
    </row>
    <row r="47" spans="1:16" ht="12" customHeight="1">
      <c r="A47" s="27"/>
      <c r="B47" s="27"/>
      <c r="C47" s="22" t="s">
        <v>131</v>
      </c>
      <c r="D47" s="28"/>
      <c r="E47" s="57">
        <v>6272</v>
      </c>
      <c r="F47" s="12">
        <f aca="true" t="shared" si="4" ref="F47:F59">SUM(G47,H47)</f>
        <v>11637</v>
      </c>
      <c r="G47" s="12">
        <v>6323</v>
      </c>
      <c r="H47" s="60">
        <v>5314</v>
      </c>
      <c r="I47" s="39"/>
      <c r="J47" s="12"/>
      <c r="K47" s="22"/>
      <c r="L47" s="28"/>
      <c r="M47" s="57"/>
      <c r="N47" s="11"/>
      <c r="O47" s="12"/>
      <c r="P47" s="12"/>
    </row>
    <row r="48" spans="1:16" ht="12" customHeight="1">
      <c r="A48" s="27"/>
      <c r="B48" s="27"/>
      <c r="C48" s="22" t="s">
        <v>31</v>
      </c>
      <c r="D48" s="28"/>
      <c r="E48" s="57">
        <v>992</v>
      </c>
      <c r="F48" s="12">
        <f t="shared" si="4"/>
        <v>3244</v>
      </c>
      <c r="G48" s="12">
        <v>1641</v>
      </c>
      <c r="H48" s="60">
        <v>1603</v>
      </c>
      <c r="I48" s="39"/>
      <c r="J48" s="12"/>
      <c r="K48" s="22"/>
      <c r="L48" s="28"/>
      <c r="M48" s="57"/>
      <c r="N48" s="11"/>
      <c r="O48" s="12"/>
      <c r="P48" s="12"/>
    </row>
    <row r="49" spans="1:16" ht="12" customHeight="1">
      <c r="A49" s="27"/>
      <c r="B49" s="27"/>
      <c r="C49" s="22" t="s">
        <v>74</v>
      </c>
      <c r="D49" s="28"/>
      <c r="E49" s="57">
        <v>8343</v>
      </c>
      <c r="F49" s="12">
        <f t="shared" si="4"/>
        <v>21271</v>
      </c>
      <c r="G49" s="12">
        <v>10591</v>
      </c>
      <c r="H49" s="60">
        <v>10680</v>
      </c>
      <c r="I49" s="39"/>
      <c r="J49" s="12"/>
      <c r="K49" s="22"/>
      <c r="L49" s="28"/>
      <c r="M49" s="57"/>
      <c r="N49" s="11"/>
      <c r="O49" s="12"/>
      <c r="P49" s="12"/>
    </row>
    <row r="50" spans="1:16" ht="12" customHeight="1">
      <c r="A50" s="27"/>
      <c r="B50" s="27"/>
      <c r="C50" s="22" t="s">
        <v>132</v>
      </c>
      <c r="D50" s="28"/>
      <c r="E50" s="57">
        <v>12801</v>
      </c>
      <c r="F50" s="12">
        <f>SUM(G50,H50)</f>
        <v>30110</v>
      </c>
      <c r="G50" s="12">
        <v>14996</v>
      </c>
      <c r="H50" s="60">
        <v>15114</v>
      </c>
      <c r="I50" s="39"/>
      <c r="J50" s="12"/>
      <c r="K50" s="22"/>
      <c r="L50" s="28"/>
      <c r="M50" s="57"/>
      <c r="N50" s="11"/>
      <c r="O50" s="12"/>
      <c r="P50" s="12"/>
    </row>
    <row r="51" spans="1:16" ht="12" customHeight="1">
      <c r="A51" s="27"/>
      <c r="B51" s="27"/>
      <c r="C51" s="22" t="s">
        <v>18</v>
      </c>
      <c r="D51" s="28"/>
      <c r="E51" s="57">
        <v>6762</v>
      </c>
      <c r="F51" s="12">
        <f t="shared" si="4"/>
        <v>18472</v>
      </c>
      <c r="G51" s="12">
        <v>8967</v>
      </c>
      <c r="H51" s="60">
        <v>9505</v>
      </c>
      <c r="I51" s="39"/>
      <c r="J51" s="12"/>
      <c r="K51" s="22"/>
      <c r="L51" s="28"/>
      <c r="M51" s="57"/>
      <c r="N51" s="11"/>
      <c r="O51" s="12"/>
      <c r="P51" s="12"/>
    </row>
    <row r="52" spans="1:16" ht="12" customHeight="1">
      <c r="A52" s="27"/>
      <c r="B52" s="27"/>
      <c r="C52" s="22" t="s">
        <v>14</v>
      </c>
      <c r="D52" s="28"/>
      <c r="E52" s="57">
        <v>14359</v>
      </c>
      <c r="F52" s="12">
        <f t="shared" si="4"/>
        <v>31544</v>
      </c>
      <c r="G52" s="12">
        <v>14995</v>
      </c>
      <c r="H52" s="60">
        <v>16549</v>
      </c>
      <c r="I52" s="39"/>
      <c r="J52" s="12"/>
      <c r="K52" s="22"/>
      <c r="L52" s="28"/>
      <c r="M52" s="57"/>
      <c r="N52" s="11"/>
      <c r="O52" s="12"/>
      <c r="P52" s="12"/>
    </row>
    <row r="53" spans="1:16" ht="12" customHeight="1">
      <c r="A53" s="27"/>
      <c r="B53" s="27"/>
      <c r="C53" s="22" t="s">
        <v>17</v>
      </c>
      <c r="D53" s="28"/>
      <c r="E53" s="57">
        <v>6018</v>
      </c>
      <c r="F53" s="12">
        <f t="shared" si="4"/>
        <v>15433</v>
      </c>
      <c r="G53" s="12">
        <v>7568</v>
      </c>
      <c r="H53" s="60">
        <v>7865</v>
      </c>
      <c r="I53" s="39"/>
      <c r="J53" s="12"/>
      <c r="K53" s="22"/>
      <c r="L53" s="28"/>
      <c r="M53" s="57"/>
      <c r="N53" s="11"/>
      <c r="O53" s="12"/>
      <c r="P53" s="12"/>
    </row>
    <row r="54" spans="1:16" ht="12" customHeight="1">
      <c r="A54" s="27"/>
      <c r="B54" s="27"/>
      <c r="C54" s="22" t="s">
        <v>69</v>
      </c>
      <c r="D54" s="28"/>
      <c r="E54" s="57">
        <v>2669</v>
      </c>
      <c r="F54" s="12">
        <f t="shared" si="4"/>
        <v>7449</v>
      </c>
      <c r="G54" s="12">
        <v>3651</v>
      </c>
      <c r="H54" s="60">
        <v>3798</v>
      </c>
      <c r="I54" s="39"/>
      <c r="J54" s="12"/>
      <c r="K54" s="22"/>
      <c r="L54" s="28"/>
      <c r="M54" s="57"/>
      <c r="N54" s="11"/>
      <c r="O54" s="12"/>
      <c r="P54" s="12"/>
    </row>
    <row r="55" spans="1:16" ht="12" customHeight="1">
      <c r="A55" s="27"/>
      <c r="B55" s="27"/>
      <c r="C55" s="22" t="s">
        <v>58</v>
      </c>
      <c r="D55" s="28"/>
      <c r="E55" s="57">
        <v>5341</v>
      </c>
      <c r="F55" s="12">
        <f t="shared" si="4"/>
        <v>15235</v>
      </c>
      <c r="G55" s="12">
        <v>7437</v>
      </c>
      <c r="H55" s="60">
        <v>7798</v>
      </c>
      <c r="I55" s="39"/>
      <c r="J55" s="12"/>
      <c r="K55" s="22"/>
      <c r="L55" s="28"/>
      <c r="M55" s="57"/>
      <c r="N55" s="11"/>
      <c r="O55" s="12"/>
      <c r="P55" s="12"/>
    </row>
    <row r="56" spans="1:16" ht="12" customHeight="1">
      <c r="A56" s="27"/>
      <c r="B56" s="27"/>
      <c r="C56" s="22" t="s">
        <v>75</v>
      </c>
      <c r="D56" s="28"/>
      <c r="E56" s="57">
        <v>2486</v>
      </c>
      <c r="F56" s="12">
        <f t="shared" si="4"/>
        <v>7269</v>
      </c>
      <c r="G56" s="12">
        <v>3467</v>
      </c>
      <c r="H56" s="60">
        <v>3802</v>
      </c>
      <c r="I56" s="39"/>
      <c r="J56" s="12"/>
      <c r="K56" s="22"/>
      <c r="L56" s="28"/>
      <c r="M56" s="57"/>
      <c r="N56" s="11"/>
      <c r="O56" s="12"/>
      <c r="P56" s="12"/>
    </row>
    <row r="57" spans="1:16" ht="12" customHeight="1">
      <c r="A57" s="27"/>
      <c r="B57" s="27"/>
      <c r="C57" s="22" t="s">
        <v>49</v>
      </c>
      <c r="D57" s="28"/>
      <c r="E57" s="57">
        <v>9746</v>
      </c>
      <c r="F57" s="12">
        <f t="shared" si="4"/>
        <v>20605</v>
      </c>
      <c r="G57" s="12">
        <v>10664</v>
      </c>
      <c r="H57" s="60">
        <v>9941</v>
      </c>
      <c r="I57" s="39"/>
      <c r="J57" s="12"/>
      <c r="K57" s="22"/>
      <c r="L57" s="28"/>
      <c r="M57" s="57"/>
      <c r="N57" s="11"/>
      <c r="O57" s="12"/>
      <c r="P57" s="12"/>
    </row>
    <row r="58" spans="1:16" ht="12" customHeight="1">
      <c r="A58" s="27"/>
      <c r="B58" s="27"/>
      <c r="C58" s="22" t="s">
        <v>133</v>
      </c>
      <c r="D58" s="28"/>
      <c r="E58" s="57">
        <v>7239</v>
      </c>
      <c r="F58" s="12">
        <f t="shared" si="4"/>
        <v>19486</v>
      </c>
      <c r="G58" s="12">
        <v>9548</v>
      </c>
      <c r="H58" s="60">
        <v>9938</v>
      </c>
      <c r="I58" s="39"/>
      <c r="J58" s="12"/>
      <c r="K58" s="22"/>
      <c r="L58" s="28"/>
      <c r="M58" s="57"/>
      <c r="N58" s="11"/>
      <c r="O58" s="12"/>
      <c r="P58" s="12"/>
    </row>
    <row r="59" spans="1:16" ht="12" customHeight="1">
      <c r="A59" s="27"/>
      <c r="B59" s="27"/>
      <c r="C59" s="22" t="s">
        <v>134</v>
      </c>
      <c r="D59" s="28"/>
      <c r="E59" s="57">
        <v>5415</v>
      </c>
      <c r="F59" s="12">
        <f t="shared" si="4"/>
        <v>13960</v>
      </c>
      <c r="G59" s="12">
        <v>6728</v>
      </c>
      <c r="H59" s="60">
        <v>7232</v>
      </c>
      <c r="I59" s="39"/>
      <c r="J59" s="12"/>
      <c r="K59" s="22"/>
      <c r="L59" s="28"/>
      <c r="M59" s="57"/>
      <c r="N59" s="11"/>
      <c r="O59" s="12"/>
      <c r="P59" s="12"/>
    </row>
    <row r="60" spans="1:16" ht="12" customHeight="1">
      <c r="A60" s="27"/>
      <c r="B60" s="92" t="s">
        <v>145</v>
      </c>
      <c r="C60" s="93"/>
      <c r="D60" s="28"/>
      <c r="E60" s="61">
        <f>SUM(E61:E66)+SUM(M8:M18)</f>
        <v>77208</v>
      </c>
      <c r="F60" s="15">
        <f>SUM(F61:F66)+SUM(N8:N18)</f>
        <v>205838</v>
      </c>
      <c r="G60" s="15">
        <f>SUM(G61:G66)+SUM(O8:O18)</f>
        <v>100708</v>
      </c>
      <c r="H60" s="62">
        <f>SUM(H61:H66)+SUM(P8:P18)</f>
        <v>105130</v>
      </c>
      <c r="I60" s="39"/>
      <c r="J60" s="12"/>
      <c r="K60" s="22"/>
      <c r="L60" s="28"/>
      <c r="M60" s="57"/>
      <c r="N60" s="11"/>
      <c r="O60" s="12"/>
      <c r="P60" s="12"/>
    </row>
    <row r="61" spans="1:16" ht="12" customHeight="1">
      <c r="A61" s="27"/>
      <c r="B61" s="27"/>
      <c r="C61" s="22" t="s">
        <v>105</v>
      </c>
      <c r="D61" s="28"/>
      <c r="E61" s="57">
        <v>6703</v>
      </c>
      <c r="F61" s="12">
        <f aca="true" t="shared" si="5" ref="F61:F66">SUM(G61,H61)</f>
        <v>17775</v>
      </c>
      <c r="G61" s="12">
        <v>8782</v>
      </c>
      <c r="H61" s="60">
        <v>8993</v>
      </c>
      <c r="I61" s="39"/>
      <c r="J61" s="12"/>
      <c r="K61" s="22"/>
      <c r="L61" s="28"/>
      <c r="M61" s="57"/>
      <c r="N61" s="11"/>
      <c r="O61" s="12"/>
      <c r="P61" s="12"/>
    </row>
    <row r="62" spans="1:16" ht="12" customHeight="1">
      <c r="A62" s="27"/>
      <c r="B62" s="27"/>
      <c r="C62" s="22" t="s">
        <v>98</v>
      </c>
      <c r="D62" s="28"/>
      <c r="E62" s="57">
        <v>6208</v>
      </c>
      <c r="F62" s="12">
        <f t="shared" si="5"/>
        <v>15499</v>
      </c>
      <c r="G62" s="12">
        <v>7761</v>
      </c>
      <c r="H62" s="60">
        <v>7738</v>
      </c>
      <c r="I62" s="39"/>
      <c r="J62" s="12"/>
      <c r="K62" s="22"/>
      <c r="L62" s="28"/>
      <c r="M62" s="57"/>
      <c r="N62" s="11"/>
      <c r="O62" s="12"/>
      <c r="P62" s="12"/>
    </row>
    <row r="63" spans="1:16" ht="12" customHeight="1">
      <c r="A63" s="27"/>
      <c r="B63" s="29"/>
      <c r="C63" s="45" t="s">
        <v>97</v>
      </c>
      <c r="D63" s="46"/>
      <c r="E63" s="57">
        <v>5185</v>
      </c>
      <c r="F63" s="12">
        <f t="shared" si="5"/>
        <v>15028</v>
      </c>
      <c r="G63" s="12">
        <v>7237</v>
      </c>
      <c r="H63" s="60">
        <v>7791</v>
      </c>
      <c r="I63" s="40"/>
      <c r="J63" s="15"/>
      <c r="K63" s="22"/>
      <c r="L63" s="28"/>
      <c r="M63" s="57"/>
      <c r="N63" s="11"/>
      <c r="O63" s="12"/>
      <c r="P63" s="12"/>
    </row>
    <row r="64" spans="1:16" ht="12" customHeight="1">
      <c r="A64" s="27"/>
      <c r="B64" s="27"/>
      <c r="C64" s="22" t="s">
        <v>135</v>
      </c>
      <c r="D64" s="28"/>
      <c r="E64" s="57">
        <v>5381</v>
      </c>
      <c r="F64" s="12">
        <f t="shared" si="5"/>
        <v>13586</v>
      </c>
      <c r="G64" s="12">
        <v>6669</v>
      </c>
      <c r="H64" s="60">
        <v>6917</v>
      </c>
      <c r="I64" s="39"/>
      <c r="J64" s="12"/>
      <c r="K64" s="22"/>
      <c r="L64" s="28"/>
      <c r="M64" s="57"/>
      <c r="N64" s="11"/>
      <c r="O64" s="12"/>
      <c r="P64" s="12"/>
    </row>
    <row r="65" spans="1:16" ht="12" customHeight="1">
      <c r="A65" s="27"/>
      <c r="B65" s="27"/>
      <c r="C65" s="22" t="s">
        <v>114</v>
      </c>
      <c r="D65" s="28"/>
      <c r="E65" s="57">
        <v>2173</v>
      </c>
      <c r="F65" s="12">
        <f t="shared" si="5"/>
        <v>7344</v>
      </c>
      <c r="G65" s="12">
        <v>3567</v>
      </c>
      <c r="H65" s="60">
        <v>3777</v>
      </c>
      <c r="I65" s="39"/>
      <c r="J65" s="12"/>
      <c r="K65" s="22"/>
      <c r="L65" s="28"/>
      <c r="M65" s="57"/>
      <c r="N65" s="11"/>
      <c r="O65" s="12"/>
      <c r="P65" s="12"/>
    </row>
    <row r="66" spans="1:16" ht="12" customHeight="1">
      <c r="A66" s="9"/>
      <c r="B66" s="9"/>
      <c r="C66" s="23" t="s">
        <v>112</v>
      </c>
      <c r="D66" s="31"/>
      <c r="E66" s="63">
        <v>2443</v>
      </c>
      <c r="F66" s="17">
        <f t="shared" si="5"/>
        <v>8690</v>
      </c>
      <c r="G66" s="17">
        <v>4276</v>
      </c>
      <c r="H66" s="64">
        <v>4414</v>
      </c>
      <c r="I66" s="41"/>
      <c r="J66" s="17"/>
      <c r="K66" s="23"/>
      <c r="L66" s="31"/>
      <c r="M66" s="63"/>
      <c r="N66" s="16"/>
      <c r="O66" s="17"/>
      <c r="P66" s="17"/>
    </row>
    <row r="67" spans="2:12" ht="14.25" customHeight="1">
      <c r="B67" s="19"/>
      <c r="C67" s="19"/>
      <c r="D67" s="19"/>
      <c r="E67" s="3"/>
      <c r="F67" s="3"/>
      <c r="G67" s="3"/>
      <c r="H67" s="3"/>
      <c r="I67" s="3"/>
      <c r="J67" s="3"/>
      <c r="K67" s="2"/>
      <c r="L67" s="2"/>
    </row>
  </sheetData>
  <mergeCells count="13">
    <mergeCell ref="M6:M7"/>
    <mergeCell ref="B27:C27"/>
    <mergeCell ref="B38:C38"/>
    <mergeCell ref="B45:C45"/>
    <mergeCell ref="B60:C60"/>
    <mergeCell ref="N6:P6"/>
    <mergeCell ref="F6:H6"/>
    <mergeCell ref="A6:D7"/>
    <mergeCell ref="E6:E7"/>
    <mergeCell ref="I6:L7"/>
    <mergeCell ref="J43:K43"/>
    <mergeCell ref="A8:D8"/>
    <mergeCell ref="B10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DTP</cp:lastModifiedBy>
  <cp:lastPrinted>2004-03-25T07:25:11Z</cp:lastPrinted>
  <dcterms:created xsi:type="dcterms:W3CDTF">1998-03-09T10:31:31Z</dcterms:created>
  <dcterms:modified xsi:type="dcterms:W3CDTF">2004-04-01T09:47:54Z</dcterms:modified>
  <cp:category/>
  <cp:version/>
  <cp:contentType/>
  <cp:contentStatus/>
</cp:coreProperties>
</file>