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885" windowWidth="8475" windowHeight="4725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<sst xmlns="http://schemas.openxmlformats.org/spreadsheetml/2006/main" count="99" uniqueCount="57">
  <si>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平成2年総数（１）</t>
  </si>
  <si>
    <t>平成7年</t>
  </si>
  <si>
    <t>総数</t>
  </si>
  <si>
    <t>総数（１）</t>
  </si>
  <si>
    <t>雇用者</t>
  </si>
  <si>
    <t>役員</t>
  </si>
  <si>
    <t>雇人のある業主</t>
  </si>
  <si>
    <t>雇人のない業主（２）</t>
  </si>
  <si>
    <t>男</t>
  </si>
  <si>
    <t>女</t>
  </si>
  <si>
    <t>家族　　　　従業者</t>
  </si>
  <si>
    <t>　（産業大分類別）</t>
  </si>
  <si>
    <t>建設業</t>
  </si>
  <si>
    <t>製造業</t>
  </si>
  <si>
    <t>運輸・通信業</t>
  </si>
  <si>
    <t>卸売・小売業，飲食店</t>
  </si>
  <si>
    <t>金融・保険業</t>
  </si>
  <si>
    <t>不動産業</t>
  </si>
  <si>
    <t>サービス業</t>
  </si>
  <si>
    <t>分類不能の産業</t>
  </si>
  <si>
    <t>第１次産業(Ａ～Ｃ）</t>
  </si>
  <si>
    <t>第２次産業(D～F）</t>
  </si>
  <si>
    <t>第３次産業(G～N）</t>
  </si>
  <si>
    <t>第１次産業</t>
  </si>
  <si>
    <t>第２次産業</t>
  </si>
  <si>
    <t>第３次産業</t>
  </si>
  <si>
    <t>分類不能の産業（Ｎ）</t>
  </si>
  <si>
    <t>産　業　（大分類　･　部門）</t>
  </si>
  <si>
    <t>36.　産業　（大分類　・　部門），　従業上の地位　（5区分），　男女別15歳以上就業者数　　　（組替）</t>
  </si>
  <si>
    <t>　　　　　　　　　（各年10月１日）</t>
  </si>
  <si>
    <t>（再掲）</t>
  </si>
  <si>
    <t>構成比（総数　＝100）</t>
  </si>
  <si>
    <t>総　　　　　　　　　　　　数</t>
  </si>
  <si>
    <t>農　　　　　　　　　　　　業</t>
  </si>
  <si>
    <t>林　　　　　　　　　　　　業</t>
  </si>
  <si>
    <t>漁　　　　　　　　　　　　業</t>
  </si>
  <si>
    <t>鉱　　　　　　　　　　　　業</t>
  </si>
  <si>
    <t>Ｍ</t>
  </si>
  <si>
    <t>Ｎ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</si>
  <si>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</si>
  <si>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</si>
  <si>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</si>
  <si>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</si>
  <si>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</si>
  <si>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</si>
  <si>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</si>
  <si>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</si>
  <si>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</si>
  <si>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</si>
  <si>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</si>
  <si>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</si>
  <si>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-</t>
  </si>
  <si>
    <t>-</t>
  </si>
  <si>
    <t xml:space="preserve">                                                  （１）「総数」には［従業上の地位不詳］を含む。（２）「雇人のない業主」には[家庭内職者]を含む。</t>
  </si>
  <si>
    <t>電気・ガス・熱供給・水道業</t>
  </si>
  <si>
    <t>公務（他に分類されないもの）</t>
  </si>
  <si>
    <t xml:space="preserve"> 　資料　総務省統計局　「国勢調査報告」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</si>
</sst>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0" fillId="0" borderId="0" xfId="0" applyFont="1" applyAlignment="1">
      <alignment horizontal="center"/>
    </xf>
    <xf numFmtId="181" fontId="0" fillId="0" borderId="0" xfId="0" applyNumberFormat="1" applyAlignment="1">
      <alignment/>
    </xf>
    <xf numFmtId="38" fontId="0" fillId="0" borderId="5" xfId="17" applyBorder="1" applyAlignment="1">
      <alignment horizontal="right"/>
    </xf>
    <xf numFmtId="38" fontId="0" fillId="0" borderId="0" xfId="17" applyAlignment="1">
      <alignment horizontal="right"/>
    </xf>
    <xf numFmtId="38" fontId="5" fillId="0" borderId="5" xfId="17" applyFont="1" applyBorder="1" applyAlignment="1">
      <alignment horizontal="right"/>
    </xf>
    <xf numFmtId="38" fontId="0" fillId="0" borderId="6" xfId="17" applyBorder="1" applyAlignment="1">
      <alignment horizontal="right"/>
    </xf>
    <xf numFmtId="38" fontId="0" fillId="0" borderId="1" xfId="17" applyBorder="1" applyAlignment="1">
      <alignment horizontal="right"/>
    </xf>
    <xf numFmtId="38" fontId="5" fillId="0" borderId="0" xfId="17" applyFont="1" applyBorder="1" applyAlignment="1">
      <alignment horizontal="right"/>
    </xf>
    <xf numFmtId="181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38" fontId="0" fillId="0" borderId="7" xfId="17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0" xfId="17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38" fontId="0" fillId="0" borderId="0" xfId="17" applyFont="1" applyAlignment="1">
      <alignment horizontal="right"/>
    </xf>
    <xf numFmtId="38" fontId="0" fillId="0" borderId="0" xfId="17" applyAlignment="1">
      <alignment/>
    </xf>
    <xf numFmtId="38" fontId="0" fillId="0" borderId="0" xfId="17" applyFont="1" applyBorder="1" applyAlignment="1">
      <alignment horizontal="right"/>
    </xf>
    <xf numFmtId="2" fontId="0" fillId="0" borderId="1" xfId="0" applyNumberFormat="1" applyFill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distributed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A3" sqref="A3:C5"/>
    </sheetView>
  </sheetViews>
  <sheetFormatPr defaultColWidth="9.00390625" defaultRowHeight="13.5"/>
  <cols>
    <col min="1" max="1" width="3.375" style="0" customWidth="1"/>
    <col min="2" max="2" width="3.00390625" style="0" customWidth="1"/>
    <col min="3" max="3" width="18.125" style="0" customWidth="1"/>
    <col min="5" max="5" width="9.50390625" style="0" bestFit="1" customWidth="1"/>
  </cols>
  <sheetData>
    <row r="1" spans="1:22" ht="13.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4.25" thickBot="1">
      <c r="A2" s="51" t="s">
        <v>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7" t="s">
        <v>29</v>
      </c>
      <c r="U2" s="47"/>
      <c r="V2" s="47"/>
    </row>
    <row r="3" spans="1:22" ht="15.75" customHeight="1">
      <c r="A3" s="54" t="s">
        <v>27</v>
      </c>
      <c r="B3" s="55"/>
      <c r="C3" s="55"/>
      <c r="D3" s="44" t="s">
        <v>0</v>
      </c>
      <c r="E3" s="52" t="s">
        <v>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1:22" ht="15.75" customHeight="1">
      <c r="A4" s="56"/>
      <c r="B4" s="48"/>
      <c r="C4" s="48"/>
      <c r="D4" s="45"/>
      <c r="E4" s="50" t="s">
        <v>2</v>
      </c>
      <c r="F4" s="50"/>
      <c r="G4" s="50"/>
      <c r="H4" s="50"/>
      <c r="I4" s="50"/>
      <c r="J4" s="50"/>
      <c r="K4" s="48" t="s">
        <v>8</v>
      </c>
      <c r="L4" s="48"/>
      <c r="M4" s="48"/>
      <c r="N4" s="48"/>
      <c r="O4" s="48"/>
      <c r="P4" s="48"/>
      <c r="Q4" s="48" t="s">
        <v>9</v>
      </c>
      <c r="R4" s="48"/>
      <c r="S4" s="48"/>
      <c r="T4" s="48"/>
      <c r="U4" s="48"/>
      <c r="V4" s="49"/>
    </row>
    <row r="5" spans="1:22" ht="24.75" customHeight="1">
      <c r="A5" s="56"/>
      <c r="B5" s="48"/>
      <c r="C5" s="48"/>
      <c r="D5" s="45"/>
      <c r="E5" s="7" t="s">
        <v>3</v>
      </c>
      <c r="F5" s="7" t="s">
        <v>4</v>
      </c>
      <c r="G5" s="7" t="s">
        <v>5</v>
      </c>
      <c r="H5" s="8" t="s">
        <v>6</v>
      </c>
      <c r="I5" s="8" t="s">
        <v>7</v>
      </c>
      <c r="J5" s="8" t="s">
        <v>10</v>
      </c>
      <c r="K5" s="7" t="s">
        <v>3</v>
      </c>
      <c r="L5" s="7" t="s">
        <v>4</v>
      </c>
      <c r="M5" s="7" t="s">
        <v>5</v>
      </c>
      <c r="N5" s="8" t="s">
        <v>6</v>
      </c>
      <c r="O5" s="8" t="s">
        <v>7</v>
      </c>
      <c r="P5" s="8" t="s">
        <v>10</v>
      </c>
      <c r="Q5" s="7" t="s">
        <v>3</v>
      </c>
      <c r="R5" s="7" t="s">
        <v>4</v>
      </c>
      <c r="S5" s="7" t="s">
        <v>5</v>
      </c>
      <c r="T5" s="8" t="s">
        <v>6</v>
      </c>
      <c r="U5" s="8" t="s">
        <v>7</v>
      </c>
      <c r="V5" s="9" t="s">
        <v>10</v>
      </c>
    </row>
    <row r="6" spans="2:22" ht="13.5">
      <c r="B6" s="61"/>
      <c r="C6" s="6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2:22" s="2" customFormat="1" ht="12.75">
      <c r="B7" s="57" t="s">
        <v>32</v>
      </c>
      <c r="C7" s="58"/>
      <c r="D7" s="14">
        <f>D38+D39+D40+D41</f>
        <v>434330</v>
      </c>
      <c r="E7" s="17">
        <f aca="true" t="shared" si="0" ref="E7:V7">E38+E39+E40+E41</f>
        <v>479218</v>
      </c>
      <c r="F7" s="17">
        <f t="shared" si="0"/>
        <v>393950</v>
      </c>
      <c r="G7" s="17">
        <f t="shared" si="0"/>
        <v>30994</v>
      </c>
      <c r="H7" s="17">
        <f t="shared" si="0"/>
        <v>12809</v>
      </c>
      <c r="I7" s="17">
        <f t="shared" si="0"/>
        <v>25435</v>
      </c>
      <c r="J7" s="17">
        <f t="shared" si="0"/>
        <v>15999</v>
      </c>
      <c r="K7" s="17">
        <f t="shared" si="0"/>
        <v>291132</v>
      </c>
      <c r="L7" s="17">
        <f t="shared" si="0"/>
        <v>236670</v>
      </c>
      <c r="M7" s="17">
        <f t="shared" si="0"/>
        <v>24088</v>
      </c>
      <c r="N7" s="17">
        <f t="shared" si="0"/>
        <v>10018</v>
      </c>
      <c r="O7" s="17">
        <f t="shared" si="0"/>
        <v>17659</v>
      </c>
      <c r="P7" s="17">
        <f t="shared" si="0"/>
        <v>2688</v>
      </c>
      <c r="Q7" s="17">
        <f t="shared" si="0"/>
        <v>188086</v>
      </c>
      <c r="R7" s="17">
        <f t="shared" si="0"/>
        <v>157280</v>
      </c>
      <c r="S7" s="17">
        <f t="shared" si="0"/>
        <v>6906</v>
      </c>
      <c r="T7" s="17">
        <f t="shared" si="0"/>
        <v>2791</v>
      </c>
      <c r="U7" s="17">
        <f t="shared" si="0"/>
        <v>7776</v>
      </c>
      <c r="V7" s="17">
        <f t="shared" si="0"/>
        <v>13311</v>
      </c>
    </row>
    <row r="8" spans="2:22" ht="13.5">
      <c r="B8" s="62"/>
      <c r="C8" s="6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2:22" ht="13.5">
      <c r="B9" s="63" t="s">
        <v>11</v>
      </c>
      <c r="C9" s="63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3.5">
      <c r="A10" s="10" t="s">
        <v>39</v>
      </c>
      <c r="B10" s="42" t="s">
        <v>33</v>
      </c>
      <c r="C10" s="42"/>
      <c r="D10" s="12">
        <v>7711</v>
      </c>
      <c r="E10" s="13">
        <v>6783</v>
      </c>
      <c r="F10" s="13">
        <v>509</v>
      </c>
      <c r="G10" s="13">
        <v>83</v>
      </c>
      <c r="H10" s="13">
        <v>70</v>
      </c>
      <c r="I10" s="13">
        <v>3105</v>
      </c>
      <c r="J10" s="13">
        <v>3011</v>
      </c>
      <c r="K10" s="26">
        <v>3618</v>
      </c>
      <c r="L10" s="13">
        <v>338</v>
      </c>
      <c r="M10" s="13">
        <v>63</v>
      </c>
      <c r="N10" s="13">
        <v>61</v>
      </c>
      <c r="O10" s="13">
        <v>2633</v>
      </c>
      <c r="P10" s="13">
        <v>521</v>
      </c>
      <c r="Q10" s="13">
        <v>3165</v>
      </c>
      <c r="R10" s="13">
        <v>171</v>
      </c>
      <c r="S10" s="13">
        <v>20</v>
      </c>
      <c r="T10" s="13">
        <v>9</v>
      </c>
      <c r="U10" s="13">
        <v>472</v>
      </c>
      <c r="V10" s="13">
        <v>2490</v>
      </c>
    </row>
    <row r="11" spans="1:22" ht="13.5">
      <c r="A11" s="10"/>
      <c r="B11" s="42"/>
      <c r="C11" s="4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3.5">
      <c r="A12" s="10" t="s">
        <v>40</v>
      </c>
      <c r="B12" s="42" t="s">
        <v>34</v>
      </c>
      <c r="C12" s="42"/>
      <c r="D12" s="12">
        <v>171</v>
      </c>
      <c r="E12" s="13">
        <v>115</v>
      </c>
      <c r="F12" s="13">
        <v>99</v>
      </c>
      <c r="G12" s="13">
        <v>8</v>
      </c>
      <c r="H12" s="13">
        <v>2</v>
      </c>
      <c r="I12" s="13">
        <v>1</v>
      </c>
      <c r="J12" s="13">
        <v>5</v>
      </c>
      <c r="K12" s="13">
        <v>91</v>
      </c>
      <c r="L12" s="13">
        <v>81</v>
      </c>
      <c r="M12" s="13">
        <v>6</v>
      </c>
      <c r="N12" s="13">
        <v>2</v>
      </c>
      <c r="O12" s="13">
        <v>1</v>
      </c>
      <c r="P12" s="13">
        <v>1</v>
      </c>
      <c r="Q12" s="13">
        <v>24</v>
      </c>
      <c r="R12" s="13">
        <v>18</v>
      </c>
      <c r="S12" s="13">
        <v>2</v>
      </c>
      <c r="T12" s="25" t="s">
        <v>52</v>
      </c>
      <c r="U12" s="25" t="s">
        <v>52</v>
      </c>
      <c r="V12" s="13">
        <v>4</v>
      </c>
    </row>
    <row r="13" spans="1:22" ht="13.5">
      <c r="A13" s="10"/>
      <c r="B13" s="42"/>
      <c r="C13" s="42"/>
      <c r="D13" s="12"/>
      <c r="E13" s="13"/>
      <c r="F13" s="13"/>
      <c r="G13" s="13"/>
      <c r="H13" s="2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3.5">
      <c r="A14" s="10" t="s">
        <v>41</v>
      </c>
      <c r="B14" s="42" t="s">
        <v>35</v>
      </c>
      <c r="C14" s="42"/>
      <c r="D14" s="12">
        <v>162</v>
      </c>
      <c r="E14" s="13">
        <v>107</v>
      </c>
      <c r="F14" s="13">
        <v>66</v>
      </c>
      <c r="G14" s="13">
        <v>7</v>
      </c>
      <c r="H14" s="13">
        <v>3</v>
      </c>
      <c r="I14" s="13">
        <v>17</v>
      </c>
      <c r="J14" s="13">
        <v>14</v>
      </c>
      <c r="K14" s="13">
        <v>89</v>
      </c>
      <c r="L14" s="13">
        <v>61</v>
      </c>
      <c r="M14" s="13">
        <v>4</v>
      </c>
      <c r="N14" s="13">
        <v>3</v>
      </c>
      <c r="O14" s="13">
        <v>17</v>
      </c>
      <c r="P14" s="13">
        <v>4</v>
      </c>
      <c r="Q14" s="13">
        <v>18</v>
      </c>
      <c r="R14" s="13">
        <v>5</v>
      </c>
      <c r="S14" s="13">
        <v>3</v>
      </c>
      <c r="T14" s="25" t="s">
        <v>52</v>
      </c>
      <c r="U14" s="25" t="s">
        <v>52</v>
      </c>
      <c r="V14" s="13">
        <v>10</v>
      </c>
    </row>
    <row r="15" spans="1:22" ht="13.5">
      <c r="A15" s="10"/>
      <c r="B15" s="42"/>
      <c r="C15" s="4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3.5">
      <c r="A16" s="10" t="s">
        <v>42</v>
      </c>
      <c r="B16" s="42" t="s">
        <v>36</v>
      </c>
      <c r="C16" s="42"/>
      <c r="D16" s="12">
        <v>109</v>
      </c>
      <c r="E16" s="13">
        <v>107</v>
      </c>
      <c r="F16" s="13">
        <v>86</v>
      </c>
      <c r="G16" s="13">
        <v>19</v>
      </c>
      <c r="H16" s="25" t="s">
        <v>52</v>
      </c>
      <c r="I16" s="13">
        <v>1</v>
      </c>
      <c r="J16" s="13">
        <v>1</v>
      </c>
      <c r="K16" s="13">
        <v>84</v>
      </c>
      <c r="L16" s="13">
        <v>68</v>
      </c>
      <c r="M16" s="13">
        <v>15</v>
      </c>
      <c r="N16" s="25" t="s">
        <v>52</v>
      </c>
      <c r="O16" s="13">
        <v>1</v>
      </c>
      <c r="P16" s="25" t="s">
        <v>52</v>
      </c>
      <c r="Q16" s="13">
        <v>23</v>
      </c>
      <c r="R16" s="13">
        <v>18</v>
      </c>
      <c r="S16" s="13">
        <v>4</v>
      </c>
      <c r="T16" s="25" t="s">
        <v>52</v>
      </c>
      <c r="U16" s="25" t="s">
        <v>52</v>
      </c>
      <c r="V16" s="13">
        <v>1</v>
      </c>
    </row>
    <row r="17" spans="1:22" ht="13.5">
      <c r="A17" s="10"/>
      <c r="B17" s="42"/>
      <c r="C17" s="42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3.5">
      <c r="A18" s="10" t="s">
        <v>43</v>
      </c>
      <c r="B18" s="42" t="s">
        <v>12</v>
      </c>
      <c r="C18" s="42"/>
      <c r="D18" s="12">
        <v>43891</v>
      </c>
      <c r="E18" s="13">
        <v>51579</v>
      </c>
      <c r="F18" s="13">
        <v>38758</v>
      </c>
      <c r="G18" s="13">
        <v>6217</v>
      </c>
      <c r="H18" s="13">
        <v>2169</v>
      </c>
      <c r="I18" s="13">
        <v>2860</v>
      </c>
      <c r="J18" s="13">
        <v>1574</v>
      </c>
      <c r="K18" s="13">
        <v>42714</v>
      </c>
      <c r="L18" s="13">
        <v>32159</v>
      </c>
      <c r="M18" s="13">
        <v>5083</v>
      </c>
      <c r="N18" s="13">
        <v>2138</v>
      </c>
      <c r="O18" s="13">
        <v>2844</v>
      </c>
      <c r="P18" s="13">
        <v>490</v>
      </c>
      <c r="Q18" s="13">
        <v>8865</v>
      </c>
      <c r="R18" s="13">
        <v>6599</v>
      </c>
      <c r="S18" s="13">
        <v>1134</v>
      </c>
      <c r="T18" s="13">
        <v>31</v>
      </c>
      <c r="U18" s="13">
        <v>16</v>
      </c>
      <c r="V18" s="13">
        <v>1084</v>
      </c>
    </row>
    <row r="19" spans="1:22" ht="13.5">
      <c r="A19" s="10"/>
      <c r="B19" s="42"/>
      <c r="C19" s="4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3.5">
      <c r="A20" s="10" t="s">
        <v>44</v>
      </c>
      <c r="B20" s="42" t="s">
        <v>13</v>
      </c>
      <c r="C20" s="42"/>
      <c r="D20" s="12">
        <v>45119</v>
      </c>
      <c r="E20" s="13">
        <v>37846</v>
      </c>
      <c r="F20" s="13">
        <v>32400</v>
      </c>
      <c r="G20" s="13">
        <v>2796</v>
      </c>
      <c r="H20" s="13">
        <v>479</v>
      </c>
      <c r="I20" s="13">
        <v>1440</v>
      </c>
      <c r="J20" s="13">
        <v>731</v>
      </c>
      <c r="K20" s="13">
        <v>24499</v>
      </c>
      <c r="L20" s="13">
        <v>20797</v>
      </c>
      <c r="M20" s="13">
        <v>2270</v>
      </c>
      <c r="N20" s="13">
        <v>429</v>
      </c>
      <c r="O20" s="13">
        <v>856</v>
      </c>
      <c r="P20" s="13">
        <v>147</v>
      </c>
      <c r="Q20" s="13">
        <v>13347</v>
      </c>
      <c r="R20" s="13">
        <v>11603</v>
      </c>
      <c r="S20" s="13">
        <v>526</v>
      </c>
      <c r="T20" s="13">
        <v>50</v>
      </c>
      <c r="U20" s="13">
        <v>584</v>
      </c>
      <c r="V20" s="13">
        <v>584</v>
      </c>
    </row>
    <row r="21" spans="1:22" ht="13.5">
      <c r="A21" s="10"/>
      <c r="B21" s="42"/>
      <c r="C21" s="4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3.5">
      <c r="A22" s="10" t="s">
        <v>45</v>
      </c>
      <c r="B22" s="64" t="s">
        <v>54</v>
      </c>
      <c r="C22" s="64"/>
      <c r="D22" s="12">
        <v>3527</v>
      </c>
      <c r="E22" s="13">
        <v>3949</v>
      </c>
      <c r="F22" s="13">
        <v>3881</v>
      </c>
      <c r="G22" s="13">
        <v>68</v>
      </c>
      <c r="H22" s="25" t="s">
        <v>52</v>
      </c>
      <c r="I22" s="25" t="s">
        <v>52</v>
      </c>
      <c r="J22" s="25" t="s">
        <v>52</v>
      </c>
      <c r="K22" s="13">
        <v>3400</v>
      </c>
      <c r="L22" s="13">
        <v>3332</v>
      </c>
      <c r="M22" s="13">
        <v>68</v>
      </c>
      <c r="N22" s="25" t="s">
        <v>52</v>
      </c>
      <c r="O22" s="25" t="s">
        <v>52</v>
      </c>
      <c r="P22" s="25" t="s">
        <v>52</v>
      </c>
      <c r="Q22" s="13">
        <v>549</v>
      </c>
      <c r="R22" s="13">
        <v>549</v>
      </c>
      <c r="S22" s="25" t="s">
        <v>52</v>
      </c>
      <c r="T22" s="25" t="s">
        <v>52</v>
      </c>
      <c r="U22" s="25" t="s">
        <v>52</v>
      </c>
      <c r="V22" s="25" t="s">
        <v>52</v>
      </c>
    </row>
    <row r="23" spans="1:22" ht="13.5">
      <c r="A23" s="10"/>
      <c r="B23" s="42"/>
      <c r="C23" s="4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3.5">
      <c r="A24" s="10" t="s">
        <v>46</v>
      </c>
      <c r="B24" s="42" t="s">
        <v>14</v>
      </c>
      <c r="C24" s="42"/>
      <c r="D24" s="12">
        <v>29932</v>
      </c>
      <c r="E24" s="13">
        <v>32659</v>
      </c>
      <c r="F24" s="13">
        <v>29721</v>
      </c>
      <c r="G24" s="13">
        <v>1305</v>
      </c>
      <c r="H24" s="13">
        <v>267</v>
      </c>
      <c r="I24" s="13">
        <v>1090</v>
      </c>
      <c r="J24" s="13">
        <v>276</v>
      </c>
      <c r="K24" s="13">
        <v>27439</v>
      </c>
      <c r="L24" s="13">
        <v>24906</v>
      </c>
      <c r="M24" s="13">
        <v>1162</v>
      </c>
      <c r="N24" s="13">
        <v>262</v>
      </c>
      <c r="O24" s="13">
        <v>1072</v>
      </c>
      <c r="P24" s="13">
        <v>37</v>
      </c>
      <c r="Q24" s="13">
        <v>5220</v>
      </c>
      <c r="R24" s="13">
        <v>4815</v>
      </c>
      <c r="S24" s="13">
        <v>143</v>
      </c>
      <c r="T24" s="13">
        <v>5</v>
      </c>
      <c r="U24" s="13">
        <v>18</v>
      </c>
      <c r="V24" s="13">
        <v>239</v>
      </c>
    </row>
    <row r="25" spans="1:22" ht="13.5">
      <c r="A25" s="10"/>
      <c r="B25" s="42"/>
      <c r="C25" s="4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3.5">
      <c r="A26" s="10" t="s">
        <v>47</v>
      </c>
      <c r="B26" s="42" t="s">
        <v>15</v>
      </c>
      <c r="C26" s="42"/>
      <c r="D26" s="12">
        <v>135593</v>
      </c>
      <c r="E26" s="13">
        <v>153305</v>
      </c>
      <c r="F26" s="13">
        <v>123816</v>
      </c>
      <c r="G26" s="13">
        <v>10827</v>
      </c>
      <c r="H26" s="13">
        <v>5417</v>
      </c>
      <c r="I26" s="13">
        <v>6585</v>
      </c>
      <c r="J26" s="13">
        <v>6657</v>
      </c>
      <c r="K26" s="13">
        <v>84226</v>
      </c>
      <c r="L26" s="13">
        <v>66584</v>
      </c>
      <c r="M26" s="13">
        <v>8148</v>
      </c>
      <c r="N26" s="13">
        <v>3748</v>
      </c>
      <c r="O26" s="13">
        <v>4694</v>
      </c>
      <c r="P26" s="13">
        <v>1049</v>
      </c>
      <c r="Q26" s="13">
        <v>69079</v>
      </c>
      <c r="R26" s="13">
        <v>57232</v>
      </c>
      <c r="S26" s="13">
        <v>2679</v>
      </c>
      <c r="T26" s="13">
        <v>1669</v>
      </c>
      <c r="U26" s="13">
        <v>1891</v>
      </c>
      <c r="V26" s="13">
        <v>5608</v>
      </c>
    </row>
    <row r="27" spans="1:22" ht="13.5">
      <c r="A27" s="10"/>
      <c r="B27" s="42"/>
      <c r="C27" s="4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3.5">
      <c r="A28" s="10" t="s">
        <v>48</v>
      </c>
      <c r="B28" s="42" t="s">
        <v>16</v>
      </c>
      <c r="C28" s="42"/>
      <c r="D28" s="12">
        <v>18719</v>
      </c>
      <c r="E28" s="13">
        <v>18443</v>
      </c>
      <c r="F28" s="13">
        <v>17195</v>
      </c>
      <c r="G28" s="13">
        <v>494</v>
      </c>
      <c r="H28" s="13">
        <v>102</v>
      </c>
      <c r="I28" s="13">
        <v>560</v>
      </c>
      <c r="J28" s="13">
        <v>92</v>
      </c>
      <c r="K28" s="13">
        <v>9101</v>
      </c>
      <c r="L28" s="13">
        <v>8183</v>
      </c>
      <c r="M28" s="13">
        <v>405</v>
      </c>
      <c r="N28" s="13">
        <v>84</v>
      </c>
      <c r="O28" s="13">
        <v>415</v>
      </c>
      <c r="P28" s="13">
        <v>14</v>
      </c>
      <c r="Q28" s="13">
        <v>9342</v>
      </c>
      <c r="R28" s="13">
        <v>9012</v>
      </c>
      <c r="S28" s="13">
        <v>89</v>
      </c>
      <c r="T28" s="13">
        <v>18</v>
      </c>
      <c r="U28" s="13">
        <v>145</v>
      </c>
      <c r="V28" s="13">
        <v>78</v>
      </c>
    </row>
    <row r="29" spans="1:22" ht="13.5">
      <c r="A29" s="10"/>
      <c r="B29" s="42"/>
      <c r="C29" s="42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3.5">
      <c r="A30" s="10" t="s">
        <v>49</v>
      </c>
      <c r="B30" s="42" t="s">
        <v>17</v>
      </c>
      <c r="C30" s="42"/>
      <c r="D30" s="12">
        <v>7325</v>
      </c>
      <c r="E30" s="13">
        <v>7176</v>
      </c>
      <c r="F30" s="13">
        <v>3983</v>
      </c>
      <c r="G30" s="13">
        <v>1790</v>
      </c>
      <c r="H30" s="13">
        <v>251</v>
      </c>
      <c r="I30" s="13">
        <v>881</v>
      </c>
      <c r="J30" s="13">
        <v>271</v>
      </c>
      <c r="K30" s="13">
        <v>4331</v>
      </c>
      <c r="L30" s="13">
        <v>2343</v>
      </c>
      <c r="M30" s="13">
        <v>1191</v>
      </c>
      <c r="N30" s="13">
        <v>195</v>
      </c>
      <c r="O30" s="13">
        <v>566</v>
      </c>
      <c r="P30" s="13">
        <v>36</v>
      </c>
      <c r="Q30" s="13">
        <v>2845</v>
      </c>
      <c r="R30" s="13">
        <v>1640</v>
      </c>
      <c r="S30" s="13">
        <v>599</v>
      </c>
      <c r="T30" s="13">
        <v>56</v>
      </c>
      <c r="U30" s="13">
        <v>315</v>
      </c>
      <c r="V30" s="13">
        <v>235</v>
      </c>
    </row>
    <row r="31" spans="1:22" ht="13.5">
      <c r="A31" s="10"/>
      <c r="B31" s="42"/>
      <c r="C31" s="42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3.5">
      <c r="A32" s="10" t="s">
        <v>50</v>
      </c>
      <c r="B32" s="42" t="s">
        <v>18</v>
      </c>
      <c r="C32" s="42"/>
      <c r="D32" s="12">
        <v>120289</v>
      </c>
      <c r="E32" s="13">
        <v>144015</v>
      </c>
      <c r="F32" s="13">
        <v>120715</v>
      </c>
      <c r="G32" s="13">
        <v>7278</v>
      </c>
      <c r="H32" s="13">
        <v>4008</v>
      </c>
      <c r="I32" s="13">
        <v>8720</v>
      </c>
      <c r="J32" s="13">
        <v>3287</v>
      </c>
      <c r="K32" s="13">
        <v>74964</v>
      </c>
      <c r="L32" s="13">
        <v>61502</v>
      </c>
      <c r="M32" s="13">
        <v>5591</v>
      </c>
      <c r="N32" s="13">
        <v>3069</v>
      </c>
      <c r="O32" s="13">
        <v>4427</v>
      </c>
      <c r="P32" s="13">
        <v>375</v>
      </c>
      <c r="Q32" s="13">
        <v>69051</v>
      </c>
      <c r="R32" s="13">
        <v>59213</v>
      </c>
      <c r="S32" s="13">
        <v>1687</v>
      </c>
      <c r="T32" s="13">
        <v>939</v>
      </c>
      <c r="U32" s="13">
        <v>4293</v>
      </c>
      <c r="V32" s="13">
        <v>2912</v>
      </c>
    </row>
    <row r="33" spans="1:22" ht="13.5">
      <c r="A33" s="10"/>
      <c r="B33" s="42"/>
      <c r="C33" s="42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3.5">
      <c r="A34" s="10" t="s">
        <v>37</v>
      </c>
      <c r="B34" s="59" t="s">
        <v>55</v>
      </c>
      <c r="C34" s="60"/>
      <c r="D34" s="12">
        <v>19039</v>
      </c>
      <c r="E34" s="13">
        <v>19176</v>
      </c>
      <c r="F34" s="13">
        <v>19176</v>
      </c>
      <c r="G34" s="25" t="s">
        <v>51</v>
      </c>
      <c r="H34" s="25" t="s">
        <v>51</v>
      </c>
      <c r="I34" s="25" t="s">
        <v>52</v>
      </c>
      <c r="J34" s="25" t="s">
        <v>51</v>
      </c>
      <c r="K34" s="13">
        <v>14308</v>
      </c>
      <c r="L34" s="13">
        <v>14308</v>
      </c>
      <c r="M34" s="25" t="s">
        <v>51</v>
      </c>
      <c r="N34" s="25" t="s">
        <v>51</v>
      </c>
      <c r="O34" s="25" t="s">
        <v>51</v>
      </c>
      <c r="P34" s="25" t="s">
        <v>51</v>
      </c>
      <c r="Q34" s="13">
        <v>4868</v>
      </c>
      <c r="R34" s="13">
        <v>4868</v>
      </c>
      <c r="S34" s="25" t="s">
        <v>51</v>
      </c>
      <c r="T34" s="25" t="s">
        <v>51</v>
      </c>
      <c r="U34" s="25" t="s">
        <v>51</v>
      </c>
      <c r="V34" s="25" t="s">
        <v>51</v>
      </c>
    </row>
    <row r="35" spans="1:22" ht="13.5">
      <c r="A35" s="10"/>
      <c r="B35" s="42"/>
      <c r="C35" s="4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3.5">
      <c r="A36" s="10" t="s">
        <v>38</v>
      </c>
      <c r="B36" s="42" t="s">
        <v>19</v>
      </c>
      <c r="C36" s="43"/>
      <c r="D36" s="12">
        <v>2743</v>
      </c>
      <c r="E36" s="13">
        <v>3958</v>
      </c>
      <c r="F36" s="13">
        <v>3545</v>
      </c>
      <c r="G36" s="13">
        <v>102</v>
      </c>
      <c r="H36" s="13">
        <v>41</v>
      </c>
      <c r="I36" s="13">
        <v>175</v>
      </c>
      <c r="J36" s="13">
        <v>80</v>
      </c>
      <c r="K36" s="13">
        <v>2268</v>
      </c>
      <c r="L36" s="13">
        <v>2008</v>
      </c>
      <c r="M36" s="13">
        <v>82</v>
      </c>
      <c r="N36" s="13">
        <v>27</v>
      </c>
      <c r="O36" s="13">
        <v>133</v>
      </c>
      <c r="P36" s="13">
        <v>14</v>
      </c>
      <c r="Q36" s="13">
        <v>1690</v>
      </c>
      <c r="R36" s="13">
        <v>1537</v>
      </c>
      <c r="S36" s="13">
        <v>20</v>
      </c>
      <c r="T36" s="13">
        <v>14</v>
      </c>
      <c r="U36" s="13">
        <v>42</v>
      </c>
      <c r="V36" s="13">
        <v>66</v>
      </c>
    </row>
    <row r="37" spans="1:22" ht="13.5">
      <c r="A37" s="1"/>
      <c r="B37" s="65"/>
      <c r="C37" s="6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3.5" customHeight="1">
      <c r="A38" s="36" t="s">
        <v>30</v>
      </c>
      <c r="B38" s="37"/>
      <c r="C38" s="3" t="s">
        <v>20</v>
      </c>
      <c r="D38" s="20">
        <f>D10+D12+D14</f>
        <v>8044</v>
      </c>
      <c r="E38" s="21">
        <f aca="true" t="shared" si="1" ref="E38:V38">E10+E12+E14</f>
        <v>7005</v>
      </c>
      <c r="F38" s="21">
        <f t="shared" si="1"/>
        <v>674</v>
      </c>
      <c r="G38" s="21">
        <f t="shared" si="1"/>
        <v>98</v>
      </c>
      <c r="H38" s="21">
        <f t="shared" si="1"/>
        <v>75</v>
      </c>
      <c r="I38" s="21">
        <f t="shared" si="1"/>
        <v>3123</v>
      </c>
      <c r="J38" s="21">
        <f t="shared" si="1"/>
        <v>3030</v>
      </c>
      <c r="K38" s="21">
        <f t="shared" si="1"/>
        <v>3798</v>
      </c>
      <c r="L38" s="21">
        <f t="shared" si="1"/>
        <v>480</v>
      </c>
      <c r="M38" s="21">
        <f t="shared" si="1"/>
        <v>73</v>
      </c>
      <c r="N38" s="21">
        <f t="shared" si="1"/>
        <v>66</v>
      </c>
      <c r="O38" s="21">
        <f t="shared" si="1"/>
        <v>2651</v>
      </c>
      <c r="P38" s="21">
        <f t="shared" si="1"/>
        <v>526</v>
      </c>
      <c r="Q38" s="21">
        <f t="shared" si="1"/>
        <v>3207</v>
      </c>
      <c r="R38" s="21">
        <f t="shared" si="1"/>
        <v>194</v>
      </c>
      <c r="S38" s="21">
        <f t="shared" si="1"/>
        <v>25</v>
      </c>
      <c r="T38" s="21">
        <f>T10</f>
        <v>9</v>
      </c>
      <c r="U38" s="21">
        <f>U10</f>
        <v>472</v>
      </c>
      <c r="V38" s="21">
        <f t="shared" si="1"/>
        <v>2504</v>
      </c>
    </row>
    <row r="39" spans="1:22" ht="13.5" customHeight="1">
      <c r="A39" s="38"/>
      <c r="B39" s="39"/>
      <c r="C39" s="3" t="s">
        <v>21</v>
      </c>
      <c r="D39" s="12">
        <f>D16+D18+D20</f>
        <v>89119</v>
      </c>
      <c r="E39" s="22">
        <f aca="true" t="shared" si="2" ref="E39:V39">E16+E18+E20</f>
        <v>89532</v>
      </c>
      <c r="F39" s="22">
        <f t="shared" si="2"/>
        <v>71244</v>
      </c>
      <c r="G39" s="22">
        <f t="shared" si="2"/>
        <v>9032</v>
      </c>
      <c r="H39" s="22">
        <f>H18+H20</f>
        <v>2648</v>
      </c>
      <c r="I39" s="22">
        <f t="shared" si="2"/>
        <v>4301</v>
      </c>
      <c r="J39" s="22">
        <f t="shared" si="2"/>
        <v>2306</v>
      </c>
      <c r="K39" s="22">
        <f t="shared" si="2"/>
        <v>67297</v>
      </c>
      <c r="L39" s="22">
        <f t="shared" si="2"/>
        <v>53024</v>
      </c>
      <c r="M39" s="22">
        <f t="shared" si="2"/>
        <v>7368</v>
      </c>
      <c r="N39" s="22">
        <f>N18+N20</f>
        <v>2567</v>
      </c>
      <c r="O39" s="22">
        <f t="shared" si="2"/>
        <v>3701</v>
      </c>
      <c r="P39" s="22">
        <f>P18+P20</f>
        <v>637</v>
      </c>
      <c r="Q39" s="22">
        <f t="shared" si="2"/>
        <v>22235</v>
      </c>
      <c r="R39" s="22">
        <f t="shared" si="2"/>
        <v>18220</v>
      </c>
      <c r="S39" s="22">
        <f t="shared" si="2"/>
        <v>1664</v>
      </c>
      <c r="T39" s="22">
        <f>T18+T20</f>
        <v>81</v>
      </c>
      <c r="U39" s="22">
        <f>U18+U20</f>
        <v>600</v>
      </c>
      <c r="V39" s="22">
        <f t="shared" si="2"/>
        <v>1669</v>
      </c>
    </row>
    <row r="40" spans="1:22" ht="13.5" customHeight="1">
      <c r="A40" s="38"/>
      <c r="B40" s="39"/>
      <c r="C40" s="3" t="s">
        <v>22</v>
      </c>
      <c r="D40" s="12">
        <f>D22+D24+D26+D28+D30+D32+D34</f>
        <v>334424</v>
      </c>
      <c r="E40" s="22">
        <f>E22+E24+E26+E28+E30+E32+E34</f>
        <v>378723</v>
      </c>
      <c r="F40" s="22">
        <f>F22+F24+F26+F28+F30+F32+F34</f>
        <v>318487</v>
      </c>
      <c r="G40" s="22">
        <f>G22+G24+G26+G28+G30+G32</f>
        <v>21762</v>
      </c>
      <c r="H40" s="22">
        <f>H24+H26+H28+H30+H32</f>
        <v>10045</v>
      </c>
      <c r="I40" s="22">
        <f>I24+I26+I28+I30+I32</f>
        <v>17836</v>
      </c>
      <c r="J40" s="22">
        <f>J24+J26+J28+J30+J32</f>
        <v>10583</v>
      </c>
      <c r="K40" s="22">
        <f>K22+K24+K26+K28+K30+K32+K34</f>
        <v>217769</v>
      </c>
      <c r="L40" s="22">
        <f>L22+L24+L26+L28+L30+L32+L34</f>
        <v>181158</v>
      </c>
      <c r="M40" s="22">
        <f>M22+M24+M26+M28+M30+M32</f>
        <v>16565</v>
      </c>
      <c r="N40" s="22">
        <f>N24+N26+N28+N30+N32</f>
        <v>7358</v>
      </c>
      <c r="O40" s="22">
        <f>O24+O26+O28+O30+O32</f>
        <v>11174</v>
      </c>
      <c r="P40" s="22">
        <f>P24+P26+P28+P30+P32</f>
        <v>1511</v>
      </c>
      <c r="Q40" s="22">
        <f>Q22+Q24+Q26+Q28+Q30+Q32+Q34</f>
        <v>160954</v>
      </c>
      <c r="R40" s="22">
        <f>R22+R24+R26+R28+R30+R32+R34</f>
        <v>137329</v>
      </c>
      <c r="S40" s="22">
        <f>S24+S26+S28+S30+S32</f>
        <v>5197</v>
      </c>
      <c r="T40" s="27">
        <f>T24+T26+T28+T30+T32</f>
        <v>2687</v>
      </c>
      <c r="U40" s="27">
        <f>U24+U26+U28+U30+U32</f>
        <v>6662</v>
      </c>
      <c r="V40" s="22">
        <f>V24+V26+V28+V30+V32</f>
        <v>9072</v>
      </c>
    </row>
    <row r="41" spans="1:22" ht="13.5" customHeight="1">
      <c r="A41" s="40"/>
      <c r="B41" s="41"/>
      <c r="C41" s="3" t="s">
        <v>26</v>
      </c>
      <c r="D41" s="15">
        <f>D36</f>
        <v>2743</v>
      </c>
      <c r="E41" s="16">
        <f aca="true" t="shared" si="3" ref="E41:V41">E36</f>
        <v>3958</v>
      </c>
      <c r="F41" s="16">
        <f t="shared" si="3"/>
        <v>3545</v>
      </c>
      <c r="G41" s="16">
        <f t="shared" si="3"/>
        <v>102</v>
      </c>
      <c r="H41" s="16">
        <f t="shared" si="3"/>
        <v>41</v>
      </c>
      <c r="I41" s="16">
        <f t="shared" si="3"/>
        <v>175</v>
      </c>
      <c r="J41" s="16">
        <f t="shared" si="3"/>
        <v>80</v>
      </c>
      <c r="K41" s="16">
        <f t="shared" si="3"/>
        <v>2268</v>
      </c>
      <c r="L41" s="16">
        <f t="shared" si="3"/>
        <v>2008</v>
      </c>
      <c r="M41" s="16">
        <f t="shared" si="3"/>
        <v>82</v>
      </c>
      <c r="N41" s="16">
        <f t="shared" si="3"/>
        <v>27</v>
      </c>
      <c r="O41" s="16">
        <f t="shared" si="3"/>
        <v>133</v>
      </c>
      <c r="P41" s="16">
        <f t="shared" si="3"/>
        <v>14</v>
      </c>
      <c r="Q41" s="16">
        <f t="shared" si="3"/>
        <v>1690</v>
      </c>
      <c r="R41" s="16">
        <f t="shared" si="3"/>
        <v>1537</v>
      </c>
      <c r="S41" s="16">
        <f t="shared" si="3"/>
        <v>20</v>
      </c>
      <c r="T41" s="16">
        <f t="shared" si="3"/>
        <v>14</v>
      </c>
      <c r="U41" s="16">
        <f>U36</f>
        <v>42</v>
      </c>
      <c r="V41" s="16">
        <f t="shared" si="3"/>
        <v>66</v>
      </c>
    </row>
    <row r="42" spans="1:22" ht="13.5" customHeight="1">
      <c r="A42" s="30" t="s">
        <v>31</v>
      </c>
      <c r="B42" s="31"/>
      <c r="C42" s="4" t="s">
        <v>23</v>
      </c>
      <c r="D42" s="18">
        <f>D38/D7*100</f>
        <v>1.8520479819492093</v>
      </c>
      <c r="E42" s="23">
        <f aca="true" t="shared" si="4" ref="E42:V42">E38/E7*100</f>
        <v>1.4617564448747753</v>
      </c>
      <c r="F42" s="23">
        <f t="shared" si="4"/>
        <v>0.17108770148496003</v>
      </c>
      <c r="G42" s="23">
        <f t="shared" si="4"/>
        <v>0.3161902303671678</v>
      </c>
      <c r="H42" s="23">
        <f t="shared" si="4"/>
        <v>0.585525802170349</v>
      </c>
      <c r="I42" s="23">
        <f t="shared" si="4"/>
        <v>12.278356595242776</v>
      </c>
      <c r="J42" s="23">
        <f t="shared" si="4"/>
        <v>18.938683667729233</v>
      </c>
      <c r="K42" s="23">
        <f t="shared" si="4"/>
        <v>1.3045628786942007</v>
      </c>
      <c r="L42" s="23">
        <f t="shared" si="4"/>
        <v>0.20281404487260743</v>
      </c>
      <c r="M42" s="23">
        <f t="shared" si="4"/>
        <v>0.30305546330122884</v>
      </c>
      <c r="N42" s="23">
        <f t="shared" si="4"/>
        <v>0.658814134557796</v>
      </c>
      <c r="O42" s="23">
        <f t="shared" si="4"/>
        <v>15.012175094852484</v>
      </c>
      <c r="P42" s="23">
        <f t="shared" si="4"/>
        <v>19.56845238095238</v>
      </c>
      <c r="Q42" s="23">
        <f t="shared" si="4"/>
        <v>1.7050710845038972</v>
      </c>
      <c r="R42" s="23">
        <f t="shared" si="4"/>
        <v>0.1233468972533062</v>
      </c>
      <c r="S42" s="23">
        <f t="shared" si="4"/>
        <v>0.3620040544454098</v>
      </c>
      <c r="T42" s="23">
        <f t="shared" si="4"/>
        <v>0.32246506628448585</v>
      </c>
      <c r="U42" s="23">
        <f t="shared" si="4"/>
        <v>6.0699588477366255</v>
      </c>
      <c r="V42" s="23">
        <f t="shared" si="4"/>
        <v>18.81150927804072</v>
      </c>
    </row>
    <row r="43" spans="1:22" ht="13.5" customHeight="1">
      <c r="A43" s="32"/>
      <c r="B43" s="33"/>
      <c r="C43" s="5" t="s">
        <v>24</v>
      </c>
      <c r="D43" s="18">
        <f>D39/D7*100</f>
        <v>20.518729997927842</v>
      </c>
      <c r="E43" s="23">
        <f aca="true" t="shared" si="5" ref="E43:V43">E39/E7*100</f>
        <v>18.68293761920462</v>
      </c>
      <c r="F43" s="23">
        <f t="shared" si="5"/>
        <v>18.084528493463637</v>
      </c>
      <c r="G43" s="23">
        <f t="shared" si="5"/>
        <v>29.141124088533267</v>
      </c>
      <c r="H43" s="23">
        <f t="shared" si="5"/>
        <v>20.67296432196112</v>
      </c>
      <c r="I43" s="23">
        <f t="shared" si="5"/>
        <v>16.909770001965796</v>
      </c>
      <c r="J43" s="23">
        <f t="shared" si="5"/>
        <v>14.413400837552349</v>
      </c>
      <c r="K43" s="23">
        <f t="shared" si="5"/>
        <v>23.11563139744171</v>
      </c>
      <c r="L43" s="23">
        <f t="shared" si="5"/>
        <v>22.4041914902607</v>
      </c>
      <c r="M43" s="23">
        <f t="shared" si="5"/>
        <v>30.587844569910327</v>
      </c>
      <c r="N43" s="23">
        <f t="shared" si="5"/>
        <v>25.62387702136155</v>
      </c>
      <c r="O43" s="23">
        <f t="shared" si="5"/>
        <v>20.958151650716346</v>
      </c>
      <c r="P43" s="23">
        <f t="shared" si="5"/>
        <v>23.697916666666664</v>
      </c>
      <c r="Q43" s="23">
        <f t="shared" si="5"/>
        <v>11.821719851557265</v>
      </c>
      <c r="R43" s="23">
        <f t="shared" si="5"/>
        <v>11.58443540183113</v>
      </c>
      <c r="S43" s="23">
        <f t="shared" si="5"/>
        <v>24.094989863886475</v>
      </c>
      <c r="T43" s="23">
        <f t="shared" si="5"/>
        <v>2.9021855965603724</v>
      </c>
      <c r="U43" s="23">
        <f t="shared" si="5"/>
        <v>7.716049382716049</v>
      </c>
      <c r="V43" s="23">
        <f t="shared" si="5"/>
        <v>12.538501990834646</v>
      </c>
    </row>
    <row r="44" spans="1:22" ht="13.5" customHeight="1">
      <c r="A44" s="32"/>
      <c r="B44" s="33"/>
      <c r="C44" s="5" t="s">
        <v>25</v>
      </c>
      <c r="D44" s="18">
        <f>D40/D7*100</f>
        <v>76.99767457923699</v>
      </c>
      <c r="E44" s="23">
        <f aca="true" t="shared" si="6" ref="E44:V44">E40/E7*100</f>
        <v>79.0293770267394</v>
      </c>
      <c r="F44" s="23">
        <f t="shared" si="6"/>
        <v>80.84452341667723</v>
      </c>
      <c r="G44" s="23">
        <f t="shared" si="6"/>
        <v>70.21358972704394</v>
      </c>
      <c r="H44" s="23">
        <f t="shared" si="6"/>
        <v>78.42142243734874</v>
      </c>
      <c r="I44" s="23">
        <f t="shared" si="6"/>
        <v>70.12384509534107</v>
      </c>
      <c r="J44" s="23">
        <f t="shared" si="6"/>
        <v>66.14788424276517</v>
      </c>
      <c r="K44" s="23">
        <f t="shared" si="6"/>
        <v>74.80077765412253</v>
      </c>
      <c r="L44" s="23">
        <f t="shared" si="6"/>
        <v>76.54455571048295</v>
      </c>
      <c r="M44" s="23">
        <f t="shared" si="6"/>
        <v>68.7686815011624</v>
      </c>
      <c r="N44" s="23">
        <f t="shared" si="6"/>
        <v>73.44779397085247</v>
      </c>
      <c r="O44" s="23">
        <f t="shared" si="6"/>
        <v>63.27651622402175</v>
      </c>
      <c r="P44" s="23">
        <f t="shared" si="6"/>
        <v>56.21279761904761</v>
      </c>
      <c r="Q44" s="23">
        <f t="shared" si="6"/>
        <v>85.57468392118498</v>
      </c>
      <c r="R44" s="23">
        <f t="shared" si="6"/>
        <v>87.31497965412004</v>
      </c>
      <c r="S44" s="23">
        <f t="shared" si="6"/>
        <v>75.25340283811178</v>
      </c>
      <c r="T44" s="23">
        <f t="shared" si="6"/>
        <v>96.27373701182373</v>
      </c>
      <c r="U44" s="23">
        <f t="shared" si="6"/>
        <v>85.67386831275721</v>
      </c>
      <c r="V44" s="23">
        <f t="shared" si="6"/>
        <v>68.15415821501014</v>
      </c>
    </row>
    <row r="45" spans="1:22" ht="13.5" customHeight="1">
      <c r="A45" s="34"/>
      <c r="B45" s="35"/>
      <c r="C45" s="6" t="s">
        <v>19</v>
      </c>
      <c r="D45" s="19">
        <f>D41/D7*100</f>
        <v>0.6315474408859623</v>
      </c>
      <c r="E45" s="24">
        <f aca="true" t="shared" si="7" ref="E45:V45">E41/E7*100</f>
        <v>0.8259289091812076</v>
      </c>
      <c r="F45" s="24">
        <f t="shared" si="7"/>
        <v>0.8998603883741592</v>
      </c>
      <c r="G45" s="24">
        <f t="shared" si="7"/>
        <v>0.32909595405562364</v>
      </c>
      <c r="H45" s="24">
        <f t="shared" si="7"/>
        <v>0.32008743851979077</v>
      </c>
      <c r="I45" s="24">
        <f t="shared" si="7"/>
        <v>0.6880283074503637</v>
      </c>
      <c r="J45" s="24">
        <f t="shared" si="7"/>
        <v>0.500031251953247</v>
      </c>
      <c r="K45" s="24">
        <f t="shared" si="7"/>
        <v>0.7790280697415606</v>
      </c>
      <c r="L45" s="28">
        <v>0.84</v>
      </c>
      <c r="M45" s="24">
        <f t="shared" si="7"/>
        <v>0.3404184656260379</v>
      </c>
      <c r="N45" s="24">
        <f t="shared" si="7"/>
        <v>0.2695148732281893</v>
      </c>
      <c r="O45" s="24">
        <f t="shared" si="7"/>
        <v>0.753157030409423</v>
      </c>
      <c r="P45" s="24">
        <f t="shared" si="7"/>
        <v>0.5208333333333333</v>
      </c>
      <c r="Q45" s="24">
        <f t="shared" si="7"/>
        <v>0.8985251427538467</v>
      </c>
      <c r="R45" s="24">
        <f t="shared" si="7"/>
        <v>0.977238046795524</v>
      </c>
      <c r="S45" s="24">
        <f t="shared" si="7"/>
        <v>0.2896032435563278</v>
      </c>
      <c r="T45" s="24">
        <f t="shared" si="7"/>
        <v>0.5016123253314224</v>
      </c>
      <c r="U45" s="24">
        <f t="shared" si="7"/>
        <v>0.5401234567901234</v>
      </c>
      <c r="V45" s="24">
        <f t="shared" si="7"/>
        <v>0.49583051611449175</v>
      </c>
    </row>
    <row r="46" spans="1:4" ht="13.5">
      <c r="A46" s="29" t="s">
        <v>56</v>
      </c>
      <c r="B46" s="29"/>
      <c r="C46" s="29"/>
      <c r="D46" s="29"/>
    </row>
    <row r="48" ht="13.5">
      <c r="E48" s="11"/>
    </row>
  </sheetData>
  <mergeCells count="44">
    <mergeCell ref="B33:C33"/>
    <mergeCell ref="B35:C35"/>
    <mergeCell ref="B37:C37"/>
    <mergeCell ref="B25:C25"/>
    <mergeCell ref="B27:C27"/>
    <mergeCell ref="B29:C29"/>
    <mergeCell ref="B31:C31"/>
    <mergeCell ref="B19:C19"/>
    <mergeCell ref="B32:C32"/>
    <mergeCell ref="B30:C30"/>
    <mergeCell ref="B28:C28"/>
    <mergeCell ref="B26:C26"/>
    <mergeCell ref="B24:C24"/>
    <mergeCell ref="B22:C22"/>
    <mergeCell ref="B20:C20"/>
    <mergeCell ref="B21:C21"/>
    <mergeCell ref="B23:C23"/>
    <mergeCell ref="B15:C15"/>
    <mergeCell ref="B16:C16"/>
    <mergeCell ref="B17:C17"/>
    <mergeCell ref="B18:C18"/>
    <mergeCell ref="B7:C7"/>
    <mergeCell ref="B34:C34"/>
    <mergeCell ref="B6:C6"/>
    <mergeCell ref="B8:C8"/>
    <mergeCell ref="B9:C9"/>
    <mergeCell ref="B10:C10"/>
    <mergeCell ref="B11:C11"/>
    <mergeCell ref="B12:C12"/>
    <mergeCell ref="B13:C13"/>
    <mergeCell ref="B14:C14"/>
    <mergeCell ref="D3:D5"/>
    <mergeCell ref="A1:V1"/>
    <mergeCell ref="T2:V2"/>
    <mergeCell ref="Q4:V4"/>
    <mergeCell ref="K4:P4"/>
    <mergeCell ref="E4:J4"/>
    <mergeCell ref="A2:S2"/>
    <mergeCell ref="E3:V3"/>
    <mergeCell ref="A3:C5"/>
    <mergeCell ref="A46:D46"/>
    <mergeCell ref="A42:B45"/>
    <mergeCell ref="A38:B41"/>
    <mergeCell ref="B36:C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阿部政人</cp:lastModifiedBy>
  <cp:lastPrinted>2001-06-06T07:48:39Z</cp:lastPrinted>
  <dcterms:created xsi:type="dcterms:W3CDTF">1997-01-08T22:48:59Z</dcterms:created>
  <dcterms:modified xsi:type="dcterms:W3CDTF">2001-06-06T07:48:41Z</dcterms:modified>
  <cp:category/>
  <cp:version/>
  <cp:contentType/>
  <cp:contentStatus/>
</cp:coreProperties>
</file>