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<sst xmlns="http://schemas.openxmlformats.org/spreadsheetml/2006/main" count="136" uniqueCount="43">
  <si>
    <t>31．世帯の家族類型　（16区分）　別一般世帯数，　一般世帯人員及び親族人員　（6歳未満，　18歳未満，　65歳以上親族のいる一般世帯数特掲）　・　（組替）</t>
  </si>
  <si>
    <t>　　　　　　　　　　　　　　　　　　　　　　　　　　　　　　　　　　　　　　　　　　　　　　　　　　　　　　　　　　　　　　　　　　　１．　　全　　市　　　　　　　（組替）　　　　　　　　　　　　　　　　　　　　　　　　　　　　　　　　　　　　　　　　　　　　　　　　　　　　　　　　　　　　　（各年10月１日）</t>
  </si>
  <si>
    <t>項目</t>
  </si>
  <si>
    <t>一般世帯</t>
  </si>
  <si>
    <t>総数</t>
  </si>
  <si>
    <t>親族世帯</t>
  </si>
  <si>
    <t>非親族　　世帯</t>
  </si>
  <si>
    <t>単独　　　　世帯</t>
  </si>
  <si>
    <t>核家族世帯</t>
  </si>
  <si>
    <t>その他の親族世帯</t>
  </si>
  <si>
    <t>夫婦のみの世帯</t>
  </si>
  <si>
    <t>夫婦と　　　子供から　　成る世帯</t>
  </si>
  <si>
    <t>男親と　　子供から　　成る世帯</t>
  </si>
  <si>
    <t>女親と　　子供から　　成る世帯</t>
  </si>
  <si>
    <t>夫婦と　　両親から　成る世帯</t>
  </si>
  <si>
    <t>夫婦と　　片親から　成る世帯</t>
  </si>
  <si>
    <r>
      <t>夫婦，子供と</t>
    </r>
    <r>
      <rPr>
        <sz val="10.5"/>
        <rFont val="ＭＳ Ｐゴシック"/>
        <family val="3"/>
      </rPr>
      <t>両親から　成る世帯</t>
    </r>
  </si>
  <si>
    <r>
      <t>夫婦，子供と片</t>
    </r>
    <r>
      <rPr>
        <sz val="10.5"/>
        <rFont val="ＭＳ Ｐゴシック"/>
        <family val="3"/>
      </rPr>
      <t>親から　成る世帯</t>
    </r>
  </si>
  <si>
    <r>
      <t>夫婦と　　他の親族　</t>
    </r>
    <r>
      <rPr>
        <sz val="8"/>
        <rFont val="ＭＳ Ｐゴシック"/>
        <family val="3"/>
      </rPr>
      <t>から成る世帯</t>
    </r>
  </si>
  <si>
    <r>
      <t>夫婦，子供と</t>
    </r>
    <r>
      <rPr>
        <sz val="10.5"/>
        <rFont val="ＭＳ Ｐゴシック"/>
        <family val="3"/>
      </rPr>
      <t>他の親族　</t>
    </r>
    <r>
      <rPr>
        <sz val="8"/>
        <rFont val="ＭＳ Ｐゴシック"/>
        <family val="3"/>
      </rPr>
      <t>から成る世帯</t>
    </r>
  </si>
  <si>
    <r>
      <t>夫婦，親と</t>
    </r>
    <r>
      <rPr>
        <sz val="10.5"/>
        <rFont val="ＭＳ Ｐゴシック"/>
        <family val="3"/>
      </rPr>
      <t>他の親族　</t>
    </r>
    <r>
      <rPr>
        <sz val="8"/>
        <rFont val="ＭＳ Ｐゴシック"/>
        <family val="3"/>
      </rPr>
      <t>から成る世帯</t>
    </r>
  </si>
  <si>
    <r>
      <t>夫婦，子供，</t>
    </r>
    <r>
      <rPr>
        <sz val="8"/>
        <rFont val="ＭＳ Ｐゴシック"/>
        <family val="3"/>
      </rPr>
      <t>親と他の親族から成る世帯</t>
    </r>
  </si>
  <si>
    <t>兄弟姉妹のみから　成る世帯</t>
  </si>
  <si>
    <t>他に分類　されない　親族世帯</t>
  </si>
  <si>
    <t>昭和60年</t>
  </si>
  <si>
    <t>世帯数</t>
  </si>
  <si>
    <t>世帯人員</t>
  </si>
  <si>
    <t>親族人員</t>
  </si>
  <si>
    <t>１世帯当たり親族人員</t>
  </si>
  <si>
    <t>（再掲）</t>
  </si>
  <si>
    <r>
      <t>６</t>
    </r>
    <r>
      <rPr>
        <sz val="9"/>
        <rFont val="ＭＳ Ｐゴシック"/>
        <family val="3"/>
      </rPr>
      <t>歳未満の親族のいる世帯数</t>
    </r>
  </si>
  <si>
    <t>-</t>
  </si>
  <si>
    <r>
      <t>６</t>
    </r>
    <r>
      <rPr>
        <sz val="9"/>
        <rFont val="ＭＳ Ｐゴシック"/>
        <family val="3"/>
      </rPr>
      <t>歳未満の親族のいる世帯の人員</t>
    </r>
  </si>
  <si>
    <t>６歳未満の親族人員</t>
  </si>
  <si>
    <r>
      <t>18</t>
    </r>
    <r>
      <rPr>
        <sz val="9"/>
        <rFont val="ＭＳ Ｐゴシック"/>
        <family val="3"/>
      </rPr>
      <t>歳未満の親族のいる世帯数</t>
    </r>
  </si>
  <si>
    <r>
      <t>18</t>
    </r>
    <r>
      <rPr>
        <sz val="9"/>
        <rFont val="ＭＳ Ｐゴシック"/>
        <family val="3"/>
      </rPr>
      <t>歳未満の親族のいる世帯の人員</t>
    </r>
  </si>
  <si>
    <t>18歳未満の親族人員</t>
  </si>
  <si>
    <r>
      <t>65</t>
    </r>
    <r>
      <rPr>
        <sz val="9"/>
        <rFont val="ＭＳ Ｐゴシック"/>
        <family val="3"/>
      </rPr>
      <t>歳未満の親族のいる世帯数</t>
    </r>
  </si>
  <si>
    <r>
      <t>65</t>
    </r>
    <r>
      <rPr>
        <sz val="9"/>
        <rFont val="ＭＳ Ｐゴシック"/>
        <family val="3"/>
      </rPr>
      <t>歳未満の親族のいる世帯の人員</t>
    </r>
  </si>
  <si>
    <t>65歳未満の親族人員</t>
  </si>
  <si>
    <t>平成２年</t>
  </si>
  <si>
    <t>平成７年</t>
  </si>
  <si>
    <t>資料　総務庁統計局「国勢調査報告」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</si>
</sst>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0.5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Fill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justify" wrapText="1"/>
    </xf>
    <xf numFmtId="0" fontId="3" fillId="0" borderId="1" xfId="0" applyFont="1" applyBorder="1" applyAlignment="1">
      <alignment horizontal="distributed" vertical="justify" wrapText="1"/>
    </xf>
    <xf numFmtId="0" fontId="5" fillId="0" borderId="1" xfId="0" applyFont="1" applyBorder="1" applyAlignment="1">
      <alignment horizontal="distributed" vertical="justify" wrapText="1"/>
    </xf>
    <xf numFmtId="0" fontId="2" fillId="0" borderId="2" xfId="0" applyFont="1" applyBorder="1" applyAlignment="1">
      <alignment horizontal="distributed" vertical="justify" wrapText="1"/>
    </xf>
    <xf numFmtId="0" fontId="6" fillId="0" borderId="3" xfId="0" applyFont="1" applyBorder="1" applyAlignment="1">
      <alignment/>
    </xf>
    <xf numFmtId="38" fontId="6" fillId="0" borderId="0" xfId="16" applyFont="1" applyAlignment="1">
      <alignment horizontal="right"/>
    </xf>
    <xf numFmtId="38" fontId="6" fillId="0" borderId="0" xfId="16" applyFont="1" applyFill="1" applyAlignment="1">
      <alignment horizontal="right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distributed"/>
    </xf>
    <xf numFmtId="40" fontId="0" fillId="0" borderId="4" xfId="16" applyNumberFormat="1" applyFont="1" applyBorder="1" applyAlignment="1">
      <alignment horizontal="distributed"/>
    </xf>
    <xf numFmtId="40" fontId="0" fillId="0" borderId="0" xfId="16" applyNumberFormat="1" applyFont="1" applyFill="1" applyAlignment="1">
      <alignment horizontal="right"/>
    </xf>
    <xf numFmtId="40" fontId="0" fillId="0" borderId="0" xfId="16" applyNumberFormat="1" applyFont="1" applyAlignment="1">
      <alignment horizontal="right"/>
    </xf>
    <xf numFmtId="40" fontId="0" fillId="0" borderId="0" xfId="16" applyNumberFormat="1" applyFont="1" applyAlignment="1">
      <alignment/>
    </xf>
    <xf numFmtId="0" fontId="0" fillId="0" borderId="4" xfId="0" applyBorder="1" applyAlignment="1">
      <alignment/>
    </xf>
    <xf numFmtId="38" fontId="0" fillId="0" borderId="0" xfId="16" applyFont="1" applyFill="1" applyAlignment="1">
      <alignment horizontal="right"/>
    </xf>
    <xf numFmtId="38" fontId="7" fillId="0" borderId="0" xfId="16" applyFont="1" applyFill="1" applyAlignment="1">
      <alignment horizontal="right"/>
    </xf>
    <xf numFmtId="38" fontId="0" fillId="0" borderId="0" xfId="16" applyFont="1" applyAlignment="1">
      <alignment horizontal="right"/>
    </xf>
    <xf numFmtId="0" fontId="0" fillId="0" borderId="4" xfId="0" applyBorder="1" applyAlignment="1">
      <alignment horizontal="distributed"/>
    </xf>
    <xf numFmtId="0" fontId="0" fillId="0" borderId="4" xfId="0" applyFont="1" applyBorder="1" applyAlignment="1">
      <alignment horizontal="distributed"/>
    </xf>
    <xf numFmtId="0" fontId="6" fillId="0" borderId="4" xfId="0" applyFont="1" applyBorder="1" applyAlignment="1">
      <alignment/>
    </xf>
    <xf numFmtId="38" fontId="0" fillId="0" borderId="0" xfId="16" applyFill="1" applyAlignment="1">
      <alignment horizontal="right"/>
    </xf>
    <xf numFmtId="38" fontId="0" fillId="0" borderId="0" xfId="16" applyAlignment="1">
      <alignment horizontal="right"/>
    </xf>
    <xf numFmtId="0" fontId="7" fillId="0" borderId="0" xfId="0" applyFont="1" applyAlignment="1">
      <alignment/>
    </xf>
    <xf numFmtId="38" fontId="6" fillId="0" borderId="0" xfId="16" applyFont="1" applyFill="1" applyBorder="1" applyAlignment="1">
      <alignment horizontal="right"/>
    </xf>
    <xf numFmtId="38" fontId="6" fillId="0" borderId="0" xfId="16" applyFont="1" applyBorder="1" applyAlignment="1">
      <alignment horizontal="right"/>
    </xf>
    <xf numFmtId="0" fontId="7" fillId="0" borderId="0" xfId="0" applyFont="1" applyBorder="1" applyAlignment="1">
      <alignment/>
    </xf>
    <xf numFmtId="4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38" fontId="0" fillId="0" borderId="0" xfId="16" applyFont="1" applyAlignment="1">
      <alignment/>
    </xf>
    <xf numFmtId="40" fontId="2" fillId="0" borderId="0" xfId="16" applyNumberFormat="1" applyFont="1" applyFill="1" applyAlignment="1">
      <alignment horizontal="right"/>
    </xf>
    <xf numFmtId="38" fontId="7" fillId="0" borderId="0" xfId="16" applyFont="1" applyFill="1" applyBorder="1" applyAlignment="1">
      <alignment horizontal="right"/>
    </xf>
    <xf numFmtId="38" fontId="0" fillId="0" borderId="0" xfId="16" applyFont="1" applyFill="1" applyBorder="1" applyAlignment="1">
      <alignment horizontal="right"/>
    </xf>
    <xf numFmtId="0" fontId="0" fillId="0" borderId="5" xfId="0" applyFont="1" applyBorder="1" applyAlignment="1">
      <alignment horizontal="distributed"/>
    </xf>
    <xf numFmtId="0" fontId="0" fillId="0" borderId="6" xfId="0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Alignment="1">
      <alignment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workbookViewId="0" topLeftCell="A1">
      <selection activeCell="A3" sqref="A3:A6"/>
    </sheetView>
  </sheetViews>
  <sheetFormatPr defaultColWidth="9.00390625" defaultRowHeight="13.5"/>
  <cols>
    <col min="1" max="1" width="24.50390625" style="0" customWidth="1"/>
    <col min="2" max="3" width="9.625" style="0" customWidth="1"/>
    <col min="4" max="4" width="9.625" style="40" customWidth="1"/>
    <col min="5" max="8" width="9.625" style="0" customWidth="1"/>
    <col min="9" max="9" width="9.625" style="40" customWidth="1"/>
    <col min="10" max="22" width="9.625" style="0" customWidth="1"/>
  </cols>
  <sheetData>
    <row r="1" spans="1:22" ht="13.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4.25" thickBo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1" ht="13.5">
      <c r="A3" s="41" t="s">
        <v>2</v>
      </c>
      <c r="B3" s="44" t="s">
        <v>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13.5">
      <c r="A4" s="42"/>
      <c r="B4" s="46" t="s">
        <v>4</v>
      </c>
      <c r="C4" s="48" t="s">
        <v>5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50"/>
      <c r="T4" s="51" t="s">
        <v>6</v>
      </c>
      <c r="U4" s="51" t="s">
        <v>7</v>
      </c>
    </row>
    <row r="5" spans="1:21" ht="13.5" customHeight="1">
      <c r="A5" s="42"/>
      <c r="B5" s="46"/>
      <c r="C5" s="54" t="s">
        <v>4</v>
      </c>
      <c r="D5" s="48" t="s">
        <v>8</v>
      </c>
      <c r="E5" s="49"/>
      <c r="F5" s="49"/>
      <c r="G5" s="49"/>
      <c r="H5" s="50"/>
      <c r="I5" s="48" t="s">
        <v>9</v>
      </c>
      <c r="J5" s="49"/>
      <c r="K5" s="49"/>
      <c r="L5" s="49"/>
      <c r="M5" s="49"/>
      <c r="N5" s="49"/>
      <c r="O5" s="49"/>
      <c r="P5" s="49"/>
      <c r="Q5" s="49"/>
      <c r="R5" s="49"/>
      <c r="S5" s="50"/>
      <c r="T5" s="52"/>
      <c r="U5" s="52"/>
    </row>
    <row r="6" spans="1:21" ht="40.5" customHeight="1">
      <c r="A6" s="43"/>
      <c r="B6" s="47"/>
      <c r="C6" s="54"/>
      <c r="D6" s="1" t="s">
        <v>4</v>
      </c>
      <c r="E6" s="2" t="s">
        <v>10</v>
      </c>
      <c r="F6" s="2" t="s">
        <v>11</v>
      </c>
      <c r="G6" s="2" t="s">
        <v>12</v>
      </c>
      <c r="H6" s="2" t="s">
        <v>13</v>
      </c>
      <c r="I6" s="3" t="s">
        <v>4</v>
      </c>
      <c r="J6" s="4" t="s">
        <v>14</v>
      </c>
      <c r="K6" s="4" t="s">
        <v>15</v>
      </c>
      <c r="L6" s="5" t="s">
        <v>16</v>
      </c>
      <c r="M6" s="5" t="s">
        <v>17</v>
      </c>
      <c r="N6" s="4" t="s">
        <v>18</v>
      </c>
      <c r="O6" s="5" t="s">
        <v>19</v>
      </c>
      <c r="P6" s="6" t="s">
        <v>20</v>
      </c>
      <c r="Q6" s="5" t="s">
        <v>21</v>
      </c>
      <c r="R6" s="4" t="s">
        <v>22</v>
      </c>
      <c r="S6" s="7" t="s">
        <v>23</v>
      </c>
      <c r="T6" s="53"/>
      <c r="U6" s="53"/>
    </row>
    <row r="7" spans="1:21" s="11" customFormat="1" ht="12.75">
      <c r="A7" s="8" t="s">
        <v>24</v>
      </c>
      <c r="B7" s="9"/>
      <c r="C7" s="9"/>
      <c r="D7" s="10"/>
      <c r="E7" s="9"/>
      <c r="F7" s="9"/>
      <c r="G7" s="9"/>
      <c r="H7" s="9"/>
      <c r="I7" s="10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11" customFormat="1" ht="12.75">
      <c r="A8" s="12" t="s">
        <v>25</v>
      </c>
      <c r="B8" s="10">
        <f>C8+T8+U8</f>
        <v>299301</v>
      </c>
      <c r="C8" s="10">
        <f>D8+I8</f>
        <v>207602</v>
      </c>
      <c r="D8" s="10">
        <f>E8+F8+G8+H8</f>
        <v>168963</v>
      </c>
      <c r="E8" s="10">
        <v>35404</v>
      </c>
      <c r="F8" s="10">
        <v>116108</v>
      </c>
      <c r="G8" s="10">
        <v>1982</v>
      </c>
      <c r="H8" s="10">
        <v>15469</v>
      </c>
      <c r="I8" s="10">
        <f>J8+K8+L8+M8+N8+O8+P8+Q8+R8+S8</f>
        <v>38639</v>
      </c>
      <c r="J8" s="9">
        <v>1014</v>
      </c>
      <c r="K8" s="9">
        <v>2181</v>
      </c>
      <c r="L8" s="9">
        <v>8932</v>
      </c>
      <c r="M8" s="9">
        <v>13528</v>
      </c>
      <c r="N8" s="9">
        <v>719</v>
      </c>
      <c r="O8" s="9">
        <v>2149</v>
      </c>
      <c r="P8" s="9">
        <v>832</v>
      </c>
      <c r="Q8" s="9">
        <v>3861</v>
      </c>
      <c r="R8" s="9">
        <v>2487</v>
      </c>
      <c r="S8" s="9">
        <v>2936</v>
      </c>
      <c r="T8" s="9">
        <v>432</v>
      </c>
      <c r="U8" s="9">
        <v>91267</v>
      </c>
    </row>
    <row r="9" spans="1:21" s="11" customFormat="1" ht="12.75">
      <c r="A9" s="12" t="s">
        <v>26</v>
      </c>
      <c r="B9" s="10">
        <f>C9+T9+U9</f>
        <v>842255</v>
      </c>
      <c r="C9" s="10">
        <f aca="true" t="shared" si="0" ref="C9:C59">D9+I9</f>
        <v>750077</v>
      </c>
      <c r="D9" s="10">
        <f aca="true" t="shared" si="1" ref="D9:D59">E9+F9+G9+H9</f>
        <v>559180</v>
      </c>
      <c r="E9" s="10">
        <v>71036</v>
      </c>
      <c r="F9" s="10">
        <v>443916</v>
      </c>
      <c r="G9" s="10">
        <v>4942</v>
      </c>
      <c r="H9" s="10">
        <v>39286</v>
      </c>
      <c r="I9" s="10">
        <f>J9+K9+L9+M9+N9+O9+P9+Q9+R9+S9</f>
        <v>190897</v>
      </c>
      <c r="J9" s="9">
        <v>4064</v>
      </c>
      <c r="K9" s="9">
        <v>6576</v>
      </c>
      <c r="L9" s="9">
        <v>53928</v>
      </c>
      <c r="M9" s="9">
        <v>67373</v>
      </c>
      <c r="N9" s="9">
        <v>2385</v>
      </c>
      <c r="O9" s="9">
        <v>10465</v>
      </c>
      <c r="P9" s="9">
        <v>4527</v>
      </c>
      <c r="Q9" s="9">
        <v>26611</v>
      </c>
      <c r="R9" s="9">
        <v>5174</v>
      </c>
      <c r="S9" s="9">
        <v>9794</v>
      </c>
      <c r="T9" s="9">
        <v>911</v>
      </c>
      <c r="U9" s="9">
        <v>91267</v>
      </c>
    </row>
    <row r="10" spans="1:21" s="11" customFormat="1" ht="12.75">
      <c r="A10" s="12" t="s">
        <v>27</v>
      </c>
      <c r="B10" s="10">
        <f>C10+T10+U10</f>
        <v>840469</v>
      </c>
      <c r="C10" s="10">
        <f t="shared" si="0"/>
        <v>748770</v>
      </c>
      <c r="D10" s="10">
        <f t="shared" si="1"/>
        <v>558349</v>
      </c>
      <c r="E10" s="10">
        <v>70808</v>
      </c>
      <c r="F10" s="10">
        <v>443439</v>
      </c>
      <c r="G10" s="10">
        <v>4907</v>
      </c>
      <c r="H10" s="10">
        <v>39195</v>
      </c>
      <c r="I10" s="10">
        <f>J10+K10+L10+M10+N10+O10+P10+Q10+R10+S10</f>
        <v>190421</v>
      </c>
      <c r="J10" s="9">
        <v>4056</v>
      </c>
      <c r="K10" s="9">
        <v>6543</v>
      </c>
      <c r="L10" s="9">
        <v>53853</v>
      </c>
      <c r="M10" s="9">
        <v>67222</v>
      </c>
      <c r="N10" s="9">
        <v>2348</v>
      </c>
      <c r="O10" s="9">
        <v>10438</v>
      </c>
      <c r="P10" s="9">
        <v>4503</v>
      </c>
      <c r="Q10" s="9">
        <v>26555</v>
      </c>
      <c r="R10" s="9">
        <v>5155</v>
      </c>
      <c r="S10" s="9">
        <v>9748</v>
      </c>
      <c r="T10" s="9">
        <v>432</v>
      </c>
      <c r="U10" s="9">
        <v>91267</v>
      </c>
    </row>
    <row r="11" spans="1:21" s="16" customFormat="1" ht="13.5">
      <c r="A11" s="13" t="s">
        <v>28</v>
      </c>
      <c r="B11" s="14">
        <v>2.81</v>
      </c>
      <c r="C11" s="14">
        <v>3.61</v>
      </c>
      <c r="D11" s="14">
        <v>3.3</v>
      </c>
      <c r="E11" s="14">
        <v>2</v>
      </c>
      <c r="F11" s="14">
        <v>3.82</v>
      </c>
      <c r="G11" s="14">
        <v>2.48</v>
      </c>
      <c r="H11" s="14">
        <v>2.53</v>
      </c>
      <c r="I11" s="14">
        <v>4.93</v>
      </c>
      <c r="J11" s="15">
        <v>4</v>
      </c>
      <c r="K11" s="15">
        <v>3</v>
      </c>
      <c r="L11" s="15">
        <v>6.03</v>
      </c>
      <c r="M11" s="15">
        <v>4.97</v>
      </c>
      <c r="N11" s="15">
        <v>3.27</v>
      </c>
      <c r="O11" s="15">
        <v>4.86</v>
      </c>
      <c r="P11" s="15">
        <v>5.41</v>
      </c>
      <c r="Q11" s="15">
        <v>6.88</v>
      </c>
      <c r="R11" s="15">
        <v>2.07</v>
      </c>
      <c r="S11" s="15">
        <v>3.32</v>
      </c>
      <c r="T11" s="15">
        <v>1</v>
      </c>
      <c r="U11" s="15">
        <v>1</v>
      </c>
    </row>
    <row r="12" spans="1:21" ht="13.5">
      <c r="A12" s="17" t="s">
        <v>29</v>
      </c>
      <c r="B12" s="18"/>
      <c r="C12" s="19"/>
      <c r="D12" s="19"/>
      <c r="E12" s="18"/>
      <c r="F12" s="18"/>
      <c r="G12" s="18"/>
      <c r="H12" s="18"/>
      <c r="I12" s="19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3.5">
      <c r="A13" s="21" t="s">
        <v>30</v>
      </c>
      <c r="B13" s="18">
        <f>C13</f>
        <v>52026</v>
      </c>
      <c r="C13" s="18">
        <f t="shared" si="0"/>
        <v>52026</v>
      </c>
      <c r="D13" s="18">
        <f>F13+G13+H13</f>
        <v>40664</v>
      </c>
      <c r="E13" s="18" t="s">
        <v>31</v>
      </c>
      <c r="F13" s="18">
        <v>39433</v>
      </c>
      <c r="G13" s="18">
        <v>42</v>
      </c>
      <c r="H13" s="18">
        <v>1189</v>
      </c>
      <c r="I13" s="18">
        <f>L13+M13+N13+O13+P13+Q13+S13</f>
        <v>11362</v>
      </c>
      <c r="J13" s="20" t="s">
        <v>31</v>
      </c>
      <c r="K13" s="20" t="s">
        <v>31</v>
      </c>
      <c r="L13" s="20">
        <v>4431</v>
      </c>
      <c r="M13" s="20">
        <v>3297</v>
      </c>
      <c r="N13" s="20">
        <v>58</v>
      </c>
      <c r="O13" s="20">
        <v>607</v>
      </c>
      <c r="P13" s="20">
        <v>107</v>
      </c>
      <c r="Q13" s="20">
        <v>2551</v>
      </c>
      <c r="R13" s="20" t="s">
        <v>31</v>
      </c>
      <c r="S13" s="20">
        <v>311</v>
      </c>
      <c r="T13" s="20" t="s">
        <v>31</v>
      </c>
      <c r="U13" s="20" t="s">
        <v>31</v>
      </c>
    </row>
    <row r="14" spans="1:21" ht="13.5">
      <c r="A14" s="21" t="s">
        <v>32</v>
      </c>
      <c r="B14" s="18">
        <f>C14</f>
        <v>223073</v>
      </c>
      <c r="C14" s="18">
        <f t="shared" si="0"/>
        <v>223073</v>
      </c>
      <c r="D14" s="18">
        <f>F14+G14+H14</f>
        <v>156383</v>
      </c>
      <c r="E14" s="18" t="s">
        <v>31</v>
      </c>
      <c r="F14" s="18">
        <v>152875</v>
      </c>
      <c r="G14" s="18">
        <v>128</v>
      </c>
      <c r="H14" s="18">
        <v>3380</v>
      </c>
      <c r="I14" s="18">
        <f>L14+M14+N14+O14+P14+Q14+S14</f>
        <v>66690</v>
      </c>
      <c r="J14" s="20" t="s">
        <v>31</v>
      </c>
      <c r="K14" s="20" t="s">
        <v>31</v>
      </c>
      <c r="L14" s="20">
        <v>26624</v>
      </c>
      <c r="M14" s="20">
        <v>16899</v>
      </c>
      <c r="N14" s="20">
        <v>227</v>
      </c>
      <c r="O14" s="20">
        <v>3035</v>
      </c>
      <c r="P14" s="20">
        <v>825</v>
      </c>
      <c r="Q14" s="20">
        <v>17842</v>
      </c>
      <c r="R14" s="20" t="s">
        <v>31</v>
      </c>
      <c r="S14" s="20">
        <v>1238</v>
      </c>
      <c r="T14" s="20" t="s">
        <v>31</v>
      </c>
      <c r="U14" s="20" t="s">
        <v>31</v>
      </c>
    </row>
    <row r="15" spans="1:21" ht="13.5">
      <c r="A15" s="21" t="s">
        <v>33</v>
      </c>
      <c r="B15" s="18">
        <f>C15</f>
        <v>70846</v>
      </c>
      <c r="C15" s="18">
        <f t="shared" si="0"/>
        <v>70846</v>
      </c>
      <c r="D15" s="18">
        <f>F15+G15+H15</f>
        <v>54967</v>
      </c>
      <c r="E15" s="18" t="s">
        <v>31</v>
      </c>
      <c r="F15" s="18">
        <v>53510</v>
      </c>
      <c r="G15" s="18">
        <v>46</v>
      </c>
      <c r="H15" s="18">
        <v>1411</v>
      </c>
      <c r="I15" s="18">
        <f>L15+M15+N15+O15+P15+Q15+S15</f>
        <v>15879</v>
      </c>
      <c r="J15" s="20" t="s">
        <v>31</v>
      </c>
      <c r="K15" s="20" t="s">
        <v>31</v>
      </c>
      <c r="L15" s="20">
        <v>6238</v>
      </c>
      <c r="M15" s="20">
        <v>4555</v>
      </c>
      <c r="N15" s="20">
        <v>65</v>
      </c>
      <c r="O15" s="20">
        <v>774</v>
      </c>
      <c r="P15" s="20">
        <v>159</v>
      </c>
      <c r="Q15" s="20">
        <v>3721</v>
      </c>
      <c r="R15" s="20" t="s">
        <v>31</v>
      </c>
      <c r="S15" s="20">
        <v>367</v>
      </c>
      <c r="T15" s="20" t="s">
        <v>31</v>
      </c>
      <c r="U15" s="20" t="s">
        <v>31</v>
      </c>
    </row>
    <row r="16" spans="1:21" ht="13.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3.5">
      <c r="A17" s="22" t="s">
        <v>34</v>
      </c>
      <c r="B17" s="18">
        <f aca="true" t="shared" si="2" ref="B17:B23">C17+T17+U17</f>
        <v>125035</v>
      </c>
      <c r="C17" s="18">
        <f t="shared" si="0"/>
        <v>124448</v>
      </c>
      <c r="D17" s="18">
        <f t="shared" si="1"/>
        <v>98346</v>
      </c>
      <c r="E17" s="18">
        <v>7</v>
      </c>
      <c r="F17" s="18">
        <v>90331</v>
      </c>
      <c r="G17" s="18">
        <v>780</v>
      </c>
      <c r="H17" s="18">
        <v>7228</v>
      </c>
      <c r="I17" s="18">
        <f>J17+L17+M17+N17+O17+P17+Q17+R17+S17</f>
        <v>26102</v>
      </c>
      <c r="J17" s="20">
        <v>1</v>
      </c>
      <c r="K17" s="20" t="s">
        <v>31</v>
      </c>
      <c r="L17" s="20">
        <v>8264</v>
      </c>
      <c r="M17" s="20">
        <v>10274</v>
      </c>
      <c r="N17" s="20">
        <v>245</v>
      </c>
      <c r="O17" s="20">
        <v>1724</v>
      </c>
      <c r="P17" s="20">
        <v>196</v>
      </c>
      <c r="Q17" s="20">
        <v>3668</v>
      </c>
      <c r="R17" s="20">
        <v>142</v>
      </c>
      <c r="S17" s="20">
        <v>1588</v>
      </c>
      <c r="T17" s="20">
        <v>2</v>
      </c>
      <c r="U17" s="20">
        <v>585</v>
      </c>
    </row>
    <row r="18" spans="1:21" ht="13.5">
      <c r="A18" s="22" t="s">
        <v>35</v>
      </c>
      <c r="B18" s="18">
        <f t="shared" si="2"/>
        <v>525743</v>
      </c>
      <c r="C18" s="18">
        <f t="shared" si="0"/>
        <v>525154</v>
      </c>
      <c r="D18" s="18">
        <f t="shared" si="1"/>
        <v>379666</v>
      </c>
      <c r="E18" s="18">
        <v>14</v>
      </c>
      <c r="F18" s="18">
        <v>356845</v>
      </c>
      <c r="G18" s="18">
        <v>2196</v>
      </c>
      <c r="H18" s="18">
        <v>20611</v>
      </c>
      <c r="I18" s="18">
        <f>J18+L18+M18+N18+O18+P18+Q18+R18+S18</f>
        <v>145488</v>
      </c>
      <c r="J18" s="20">
        <v>4</v>
      </c>
      <c r="K18" s="20" t="s">
        <v>31</v>
      </c>
      <c r="L18" s="20">
        <v>50187</v>
      </c>
      <c r="M18" s="20">
        <v>52771</v>
      </c>
      <c r="N18" s="20">
        <v>877</v>
      </c>
      <c r="O18" s="20">
        <v>8547</v>
      </c>
      <c r="P18" s="20">
        <v>1337</v>
      </c>
      <c r="Q18" s="20">
        <v>25476</v>
      </c>
      <c r="R18" s="20">
        <v>314</v>
      </c>
      <c r="S18" s="20">
        <v>5975</v>
      </c>
      <c r="T18" s="20">
        <v>4</v>
      </c>
      <c r="U18" s="20">
        <v>585</v>
      </c>
    </row>
    <row r="19" spans="1:21" ht="13.5">
      <c r="A19" s="22" t="s">
        <v>36</v>
      </c>
      <c r="B19" s="18">
        <f t="shared" si="2"/>
        <v>225703</v>
      </c>
      <c r="C19" s="18">
        <f t="shared" si="0"/>
        <v>225116</v>
      </c>
      <c r="D19" s="18">
        <f t="shared" si="1"/>
        <v>176101</v>
      </c>
      <c r="E19" s="18">
        <v>7</v>
      </c>
      <c r="F19" s="18">
        <v>163375</v>
      </c>
      <c r="G19" s="18">
        <v>1181</v>
      </c>
      <c r="H19" s="18">
        <v>11538</v>
      </c>
      <c r="I19" s="18">
        <f>J19+L19+M19+N19+O19+P19+Q19+R19+S19</f>
        <v>49015</v>
      </c>
      <c r="J19" s="20">
        <v>1</v>
      </c>
      <c r="K19" s="20" t="s">
        <v>31</v>
      </c>
      <c r="L19" s="20">
        <v>16231</v>
      </c>
      <c r="M19" s="20">
        <v>19505</v>
      </c>
      <c r="N19" s="20">
        <v>316</v>
      </c>
      <c r="O19" s="20">
        <v>2886</v>
      </c>
      <c r="P19" s="20">
        <v>302</v>
      </c>
      <c r="Q19" s="20">
        <v>7184</v>
      </c>
      <c r="R19" s="20">
        <v>161</v>
      </c>
      <c r="S19" s="20">
        <v>2429</v>
      </c>
      <c r="T19" s="20">
        <v>2</v>
      </c>
      <c r="U19" s="20">
        <v>585</v>
      </c>
    </row>
    <row r="20" spans="1:21" ht="13.5">
      <c r="A20" s="17"/>
      <c r="B20" s="18"/>
      <c r="C20" s="18"/>
      <c r="D20" s="18"/>
      <c r="E20" s="18"/>
      <c r="F20" s="18"/>
      <c r="G20" s="18"/>
      <c r="H20" s="18"/>
      <c r="I20" s="18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3.5" customHeight="1">
      <c r="A21" s="22" t="s">
        <v>37</v>
      </c>
      <c r="B21" s="18">
        <f t="shared" si="2"/>
        <v>47441</v>
      </c>
      <c r="C21" s="18">
        <f t="shared" si="0"/>
        <v>42017</v>
      </c>
      <c r="D21" s="18">
        <f t="shared" si="1"/>
        <v>16506</v>
      </c>
      <c r="E21" s="18">
        <v>9488</v>
      </c>
      <c r="F21" s="18">
        <v>3825</v>
      </c>
      <c r="G21" s="18">
        <v>437</v>
      </c>
      <c r="H21" s="18">
        <v>2756</v>
      </c>
      <c r="I21" s="18">
        <f>J21+K21+L21+M21+N21+O21+P21+Q21+R21+S21</f>
        <v>25511</v>
      </c>
      <c r="J21" s="20">
        <v>476</v>
      </c>
      <c r="K21" s="20">
        <v>1871</v>
      </c>
      <c r="L21" s="20">
        <v>5787</v>
      </c>
      <c r="M21" s="20">
        <v>10808</v>
      </c>
      <c r="N21" s="20">
        <v>381</v>
      </c>
      <c r="O21" s="20">
        <v>1014</v>
      </c>
      <c r="P21" s="20">
        <v>500</v>
      </c>
      <c r="Q21" s="20">
        <v>2612</v>
      </c>
      <c r="R21" s="20">
        <v>220</v>
      </c>
      <c r="S21" s="20">
        <v>1842</v>
      </c>
      <c r="T21" s="20">
        <v>43</v>
      </c>
      <c r="U21" s="20">
        <v>5381</v>
      </c>
    </row>
    <row r="22" spans="1:21" ht="13.5">
      <c r="A22" s="22" t="s">
        <v>38</v>
      </c>
      <c r="B22" s="18">
        <f t="shared" si="2"/>
        <v>174688</v>
      </c>
      <c r="C22" s="18">
        <f t="shared" si="0"/>
        <v>169215</v>
      </c>
      <c r="D22" s="18">
        <f t="shared" si="1"/>
        <v>38283</v>
      </c>
      <c r="E22" s="18">
        <v>19053</v>
      </c>
      <c r="F22" s="18">
        <v>12288</v>
      </c>
      <c r="G22" s="18">
        <v>968</v>
      </c>
      <c r="H22" s="18">
        <v>5974</v>
      </c>
      <c r="I22" s="18">
        <f>J22+K22+L22+M22+N22+O22+P22+Q22+R22+S22</f>
        <v>130932</v>
      </c>
      <c r="J22" s="20">
        <v>1909</v>
      </c>
      <c r="K22" s="20">
        <v>5643</v>
      </c>
      <c r="L22" s="20">
        <v>35364</v>
      </c>
      <c r="M22" s="20">
        <v>53748</v>
      </c>
      <c r="N22" s="20">
        <v>1272</v>
      </c>
      <c r="O22" s="20">
        <v>4940</v>
      </c>
      <c r="P22" s="20">
        <v>2886</v>
      </c>
      <c r="Q22" s="20">
        <v>18245</v>
      </c>
      <c r="R22" s="20">
        <v>468</v>
      </c>
      <c r="S22" s="20">
        <v>6457</v>
      </c>
      <c r="T22" s="20">
        <v>92</v>
      </c>
      <c r="U22" s="20">
        <v>5381</v>
      </c>
    </row>
    <row r="23" spans="1:21" ht="13.5">
      <c r="A23" s="22" t="s">
        <v>39</v>
      </c>
      <c r="B23" s="18">
        <f t="shared" si="2"/>
        <v>60435</v>
      </c>
      <c r="C23" s="18">
        <f t="shared" si="0"/>
        <v>55011</v>
      </c>
      <c r="D23" s="18">
        <f t="shared" si="1"/>
        <v>23047</v>
      </c>
      <c r="E23" s="18">
        <v>14349</v>
      </c>
      <c r="F23" s="18">
        <v>5448</v>
      </c>
      <c r="G23" s="18">
        <v>441</v>
      </c>
      <c r="H23" s="18">
        <v>2809</v>
      </c>
      <c r="I23" s="18">
        <f>J23+K23+L23+M23+N23+O23+P23+Q23+R23+S23</f>
        <v>31964</v>
      </c>
      <c r="J23" s="20">
        <v>818</v>
      </c>
      <c r="K23" s="20">
        <v>2101</v>
      </c>
      <c r="L23" s="20">
        <v>9535</v>
      </c>
      <c r="M23" s="20">
        <v>10925</v>
      </c>
      <c r="N23" s="20">
        <v>612</v>
      </c>
      <c r="O23" s="20">
        <v>1562</v>
      </c>
      <c r="P23" s="20">
        <v>696</v>
      </c>
      <c r="Q23" s="20">
        <v>3504</v>
      </c>
      <c r="R23" s="20">
        <v>305</v>
      </c>
      <c r="S23" s="20">
        <v>1906</v>
      </c>
      <c r="T23" s="20">
        <v>43</v>
      </c>
      <c r="U23" s="20">
        <v>5381</v>
      </c>
    </row>
    <row r="24" spans="1:21" ht="13.5">
      <c r="A24" s="17"/>
      <c r="B24" s="18"/>
      <c r="C24" s="19"/>
      <c r="D24" s="19"/>
      <c r="E24" s="18"/>
      <c r="F24" s="18"/>
      <c r="G24" s="18"/>
      <c r="H24" s="18"/>
      <c r="I24" s="18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13.5">
      <c r="A25" s="23" t="s">
        <v>40</v>
      </c>
      <c r="B25" s="24"/>
      <c r="C25" s="10"/>
      <c r="D25" s="10"/>
      <c r="E25" s="24"/>
      <c r="F25" s="24"/>
      <c r="G25" s="24"/>
      <c r="H25" s="24"/>
      <c r="I25" s="10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s="26" customFormat="1" ht="13.5">
      <c r="A26" s="12" t="s">
        <v>25</v>
      </c>
      <c r="B26" s="10">
        <f>C26+T26+U26</f>
        <v>334834</v>
      </c>
      <c r="C26" s="10">
        <f>D26+I26</f>
        <v>223316</v>
      </c>
      <c r="D26" s="10">
        <f t="shared" si="1"/>
        <v>184281</v>
      </c>
      <c r="E26" s="10">
        <v>44107</v>
      </c>
      <c r="F26" s="10">
        <v>119284</v>
      </c>
      <c r="G26" s="10">
        <v>2481</v>
      </c>
      <c r="H26" s="10">
        <v>18409</v>
      </c>
      <c r="I26" s="10">
        <f>J26+K26+L26+M26+N26+O26+P26+Q26+R26+S26</f>
        <v>39035</v>
      </c>
      <c r="J26" s="9">
        <v>980</v>
      </c>
      <c r="K26" s="9">
        <v>2662</v>
      </c>
      <c r="L26" s="9">
        <v>9409</v>
      </c>
      <c r="M26" s="9">
        <v>13219</v>
      </c>
      <c r="N26" s="9">
        <v>721</v>
      </c>
      <c r="O26" s="9">
        <v>2118</v>
      </c>
      <c r="P26" s="9">
        <v>692</v>
      </c>
      <c r="Q26" s="9">
        <v>3251</v>
      </c>
      <c r="R26" s="9">
        <v>2901</v>
      </c>
      <c r="S26" s="9">
        <v>3082</v>
      </c>
      <c r="T26" s="9">
        <v>377</v>
      </c>
      <c r="U26" s="9">
        <v>111141</v>
      </c>
    </row>
    <row r="27" spans="1:21" s="29" customFormat="1" ht="13.5">
      <c r="A27" s="12" t="s">
        <v>26</v>
      </c>
      <c r="B27" s="27">
        <f>C27+T27+U27</f>
        <v>896609</v>
      </c>
      <c r="C27" s="27">
        <f t="shared" si="0"/>
        <v>784681</v>
      </c>
      <c r="D27" s="27">
        <f t="shared" si="1"/>
        <v>594949</v>
      </c>
      <c r="E27" s="27">
        <v>88390</v>
      </c>
      <c r="F27" s="27">
        <v>453805</v>
      </c>
      <c r="G27" s="27">
        <v>6061</v>
      </c>
      <c r="H27" s="27">
        <v>46693</v>
      </c>
      <c r="I27" s="27">
        <f>J27+K27+L27+M27+N27+O27+P27+Q27+R27+S27</f>
        <v>189732</v>
      </c>
      <c r="J27" s="28">
        <v>3924</v>
      </c>
      <c r="K27" s="28">
        <v>8006</v>
      </c>
      <c r="L27" s="28">
        <v>57280</v>
      </c>
      <c r="M27" s="28">
        <v>65451</v>
      </c>
      <c r="N27" s="28">
        <v>2333</v>
      </c>
      <c r="O27" s="28">
        <v>10191</v>
      </c>
      <c r="P27" s="28">
        <v>3780</v>
      </c>
      <c r="Q27" s="28">
        <v>22417</v>
      </c>
      <c r="R27" s="28">
        <v>6006</v>
      </c>
      <c r="S27" s="28">
        <v>10344</v>
      </c>
      <c r="T27" s="28">
        <v>787</v>
      </c>
      <c r="U27" s="28">
        <v>111141</v>
      </c>
    </row>
    <row r="28" spans="1:21" s="26" customFormat="1" ht="13.5">
      <c r="A28" s="12" t="s">
        <v>27</v>
      </c>
      <c r="B28" s="10">
        <f>C28+T28+U28</f>
        <v>895291</v>
      </c>
      <c r="C28" s="10">
        <f t="shared" si="0"/>
        <v>783773</v>
      </c>
      <c r="D28" s="10">
        <f t="shared" si="1"/>
        <v>594301</v>
      </c>
      <c r="E28" s="10">
        <v>88214</v>
      </c>
      <c r="F28" s="10">
        <v>453477</v>
      </c>
      <c r="G28" s="10">
        <v>6019</v>
      </c>
      <c r="H28" s="10">
        <v>46591</v>
      </c>
      <c r="I28" s="10">
        <f>J28+K28+L28+M28+N28+O28+P28+Q28+R28+S28</f>
        <v>189472</v>
      </c>
      <c r="J28" s="9">
        <v>3920</v>
      </c>
      <c r="K28" s="9">
        <v>7986</v>
      </c>
      <c r="L28" s="9">
        <v>57215</v>
      </c>
      <c r="M28" s="9">
        <v>65377</v>
      </c>
      <c r="N28" s="9">
        <v>2323</v>
      </c>
      <c r="O28" s="9">
        <v>10174</v>
      </c>
      <c r="P28" s="9">
        <v>3776</v>
      </c>
      <c r="Q28" s="9">
        <v>22399</v>
      </c>
      <c r="R28" s="9">
        <v>5987</v>
      </c>
      <c r="S28" s="9">
        <v>10315</v>
      </c>
      <c r="T28" s="9">
        <v>377</v>
      </c>
      <c r="U28" s="9">
        <v>111141</v>
      </c>
    </row>
    <row r="29" spans="1:21" ht="13.5">
      <c r="A29" s="21" t="s">
        <v>28</v>
      </c>
      <c r="B29" s="14">
        <v>2.67</v>
      </c>
      <c r="C29" s="14">
        <v>3.51</v>
      </c>
      <c r="D29" s="14">
        <v>3.22</v>
      </c>
      <c r="E29" s="14">
        <v>2</v>
      </c>
      <c r="F29" s="14">
        <v>3.8</v>
      </c>
      <c r="G29" s="14">
        <v>2.43</v>
      </c>
      <c r="H29" s="14">
        <v>2.53</v>
      </c>
      <c r="I29" s="14">
        <v>4.85</v>
      </c>
      <c r="J29" s="15">
        <v>4</v>
      </c>
      <c r="K29" s="15">
        <v>3</v>
      </c>
      <c r="L29" s="15">
        <v>6.08</v>
      </c>
      <c r="M29" s="15">
        <v>4.95</v>
      </c>
      <c r="N29" s="15">
        <v>3.22</v>
      </c>
      <c r="O29" s="15">
        <v>4.8</v>
      </c>
      <c r="P29" s="15">
        <v>5.46</v>
      </c>
      <c r="Q29" s="15">
        <v>6.89</v>
      </c>
      <c r="R29" s="15">
        <v>2.06</v>
      </c>
      <c r="S29" s="15">
        <v>3.35</v>
      </c>
      <c r="T29" s="15">
        <v>1</v>
      </c>
      <c r="U29" s="30">
        <v>1</v>
      </c>
    </row>
    <row r="30" spans="1:21" ht="13.5">
      <c r="A30" s="17" t="s">
        <v>29</v>
      </c>
      <c r="B30" s="18"/>
      <c r="C30" s="19"/>
      <c r="D30" s="19"/>
      <c r="E30" s="18"/>
      <c r="F30" s="18"/>
      <c r="G30" s="18"/>
      <c r="H30" s="18"/>
      <c r="I30" s="1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s="31" customFormat="1" ht="13.5">
      <c r="A31" s="22" t="s">
        <v>30</v>
      </c>
      <c r="B31" s="18">
        <f>C31</f>
        <v>47107</v>
      </c>
      <c r="C31" s="18">
        <f t="shared" si="0"/>
        <v>47107</v>
      </c>
      <c r="D31" s="18">
        <f>F31+G31+H31</f>
        <v>37504</v>
      </c>
      <c r="E31" s="18" t="s">
        <v>31</v>
      </c>
      <c r="F31" s="18">
        <v>36305</v>
      </c>
      <c r="G31" s="18">
        <v>53</v>
      </c>
      <c r="H31" s="18">
        <v>1146</v>
      </c>
      <c r="I31" s="18">
        <f>L31+M31+N31+O31+P31+Q31+S31</f>
        <v>9603</v>
      </c>
      <c r="J31" s="20" t="s">
        <v>31</v>
      </c>
      <c r="K31" s="20" t="s">
        <v>31</v>
      </c>
      <c r="L31" s="20">
        <v>4032</v>
      </c>
      <c r="M31" s="20">
        <v>2658</v>
      </c>
      <c r="N31" s="20">
        <v>36</v>
      </c>
      <c r="O31" s="20">
        <v>542</v>
      </c>
      <c r="P31" s="20">
        <v>102</v>
      </c>
      <c r="Q31" s="20">
        <v>1971</v>
      </c>
      <c r="R31" s="20" t="s">
        <v>31</v>
      </c>
      <c r="S31" s="20">
        <v>262</v>
      </c>
      <c r="T31" s="20" t="s">
        <v>31</v>
      </c>
      <c r="U31" s="20" t="s">
        <v>31</v>
      </c>
    </row>
    <row r="32" spans="1:21" s="31" customFormat="1" ht="13.5">
      <c r="A32" s="22" t="s">
        <v>32</v>
      </c>
      <c r="B32" s="18">
        <f>C32</f>
        <v>201228</v>
      </c>
      <c r="C32" s="18">
        <f t="shared" si="0"/>
        <v>201228</v>
      </c>
      <c r="D32" s="18">
        <f>F32+G32+H32</f>
        <v>144622</v>
      </c>
      <c r="E32" s="18" t="s">
        <v>31</v>
      </c>
      <c r="F32" s="18">
        <v>141230</v>
      </c>
      <c r="G32" s="18">
        <v>155</v>
      </c>
      <c r="H32" s="18">
        <v>3237</v>
      </c>
      <c r="I32" s="18">
        <f>L32+M32+N32+O32+P32+Q32+S32</f>
        <v>56606</v>
      </c>
      <c r="J32" s="20" t="s">
        <v>31</v>
      </c>
      <c r="K32" s="20" t="s">
        <v>31</v>
      </c>
      <c r="L32" s="20">
        <v>24508</v>
      </c>
      <c r="M32" s="20">
        <v>13664</v>
      </c>
      <c r="N32" s="20">
        <v>146</v>
      </c>
      <c r="O32" s="20">
        <v>2683</v>
      </c>
      <c r="P32" s="20">
        <v>795</v>
      </c>
      <c r="Q32" s="20">
        <v>13803</v>
      </c>
      <c r="R32" s="20" t="s">
        <v>31</v>
      </c>
      <c r="S32" s="20">
        <v>1007</v>
      </c>
      <c r="T32" s="20" t="s">
        <v>31</v>
      </c>
      <c r="U32" s="20" t="s">
        <v>31</v>
      </c>
    </row>
    <row r="33" spans="1:21" s="31" customFormat="1" ht="13.5">
      <c r="A33" s="22" t="s">
        <v>33</v>
      </c>
      <c r="B33" s="18">
        <f>C33</f>
        <v>63569</v>
      </c>
      <c r="C33" s="18">
        <f t="shared" si="0"/>
        <v>63569</v>
      </c>
      <c r="D33" s="18">
        <f>F33+G33+H33</f>
        <v>50321</v>
      </c>
      <c r="E33" s="18" t="s">
        <v>31</v>
      </c>
      <c r="F33" s="18">
        <v>48926</v>
      </c>
      <c r="G33" s="18">
        <v>65</v>
      </c>
      <c r="H33" s="18">
        <v>1330</v>
      </c>
      <c r="I33" s="18">
        <f>L33+M33+N33+O33+P33+Q33+S33</f>
        <v>13248</v>
      </c>
      <c r="J33" s="20" t="s">
        <v>31</v>
      </c>
      <c r="K33" s="20" t="s">
        <v>31</v>
      </c>
      <c r="L33" s="20">
        <v>5668</v>
      </c>
      <c r="M33" s="20">
        <v>3540</v>
      </c>
      <c r="N33" s="20">
        <v>44</v>
      </c>
      <c r="O33" s="20">
        <v>663</v>
      </c>
      <c r="P33" s="20">
        <v>149</v>
      </c>
      <c r="Q33" s="20">
        <v>2876</v>
      </c>
      <c r="R33" s="20" t="s">
        <v>31</v>
      </c>
      <c r="S33" s="20">
        <v>308</v>
      </c>
      <c r="T33" s="20" t="s">
        <v>31</v>
      </c>
      <c r="U33" s="20" t="s">
        <v>31</v>
      </c>
    </row>
    <row r="34" spans="1:21" s="31" customFormat="1" ht="13.5">
      <c r="A34" s="32"/>
      <c r="B34" s="18"/>
      <c r="C34" s="18"/>
      <c r="D34" s="18"/>
      <c r="E34" s="18"/>
      <c r="F34" s="18"/>
      <c r="G34" s="18"/>
      <c r="H34" s="18"/>
      <c r="I34" s="18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s="31" customFormat="1" ht="13.5">
      <c r="A35" s="22" t="s">
        <v>34</v>
      </c>
      <c r="B35" s="18">
        <f>C35+T35+U35</f>
        <v>120152</v>
      </c>
      <c r="C35" s="18">
        <f t="shared" si="0"/>
        <v>119612</v>
      </c>
      <c r="D35" s="18">
        <f t="shared" si="1"/>
        <v>94999</v>
      </c>
      <c r="E35" s="18">
        <v>16</v>
      </c>
      <c r="F35" s="18">
        <v>86125</v>
      </c>
      <c r="G35" s="18">
        <v>795</v>
      </c>
      <c r="H35" s="18">
        <v>8063</v>
      </c>
      <c r="I35" s="18">
        <f>J35+L35+M35+N35+O35+P35+Q35+R35+S35</f>
        <v>24613</v>
      </c>
      <c r="J35" s="20">
        <v>1</v>
      </c>
      <c r="K35" s="20" t="s">
        <v>31</v>
      </c>
      <c r="L35" s="20">
        <v>8494</v>
      </c>
      <c r="M35" s="20">
        <v>9338</v>
      </c>
      <c r="N35" s="20">
        <v>224</v>
      </c>
      <c r="O35" s="20">
        <v>1653</v>
      </c>
      <c r="P35" s="20">
        <v>176</v>
      </c>
      <c r="Q35" s="20">
        <v>3037</v>
      </c>
      <c r="R35" s="20">
        <v>118</v>
      </c>
      <c r="S35" s="20">
        <v>1572</v>
      </c>
      <c r="T35" s="20">
        <v>1</v>
      </c>
      <c r="U35" s="20">
        <v>539</v>
      </c>
    </row>
    <row r="36" spans="1:21" s="31" customFormat="1" ht="13.5">
      <c r="A36" s="22" t="s">
        <v>35</v>
      </c>
      <c r="B36" s="18">
        <f>C36+T36+U36</f>
        <v>505025</v>
      </c>
      <c r="C36" s="18">
        <f t="shared" si="0"/>
        <v>504484</v>
      </c>
      <c r="D36" s="18">
        <f t="shared" si="1"/>
        <v>366818</v>
      </c>
      <c r="E36" s="18">
        <v>32</v>
      </c>
      <c r="F36" s="18">
        <v>341493</v>
      </c>
      <c r="G36" s="18">
        <v>2225</v>
      </c>
      <c r="H36" s="18">
        <v>23068</v>
      </c>
      <c r="I36" s="18">
        <f>J36+L36+M36+N36+O36+P36+Q36+R36+S36</f>
        <v>137666</v>
      </c>
      <c r="J36" s="20">
        <v>4</v>
      </c>
      <c r="K36" s="20" t="s">
        <v>31</v>
      </c>
      <c r="L36" s="33">
        <v>52144</v>
      </c>
      <c r="M36" s="20">
        <v>48076</v>
      </c>
      <c r="N36" s="20">
        <v>781</v>
      </c>
      <c r="O36" s="20">
        <v>8128</v>
      </c>
      <c r="P36" s="20">
        <v>1226</v>
      </c>
      <c r="Q36" s="20">
        <v>21140</v>
      </c>
      <c r="R36" s="20">
        <v>255</v>
      </c>
      <c r="S36" s="20">
        <v>5912</v>
      </c>
      <c r="T36" s="20">
        <v>2</v>
      </c>
      <c r="U36" s="20">
        <v>539</v>
      </c>
    </row>
    <row r="37" spans="1:21" s="31" customFormat="1" ht="13.5">
      <c r="A37" s="22" t="s">
        <v>36</v>
      </c>
      <c r="B37" s="18">
        <f>C37+T37+U37</f>
        <v>216022</v>
      </c>
      <c r="C37" s="18">
        <f t="shared" si="0"/>
        <v>215482</v>
      </c>
      <c r="D37" s="18">
        <f t="shared" si="1"/>
        <v>169034</v>
      </c>
      <c r="E37" s="18">
        <v>18</v>
      </c>
      <c r="F37" s="18">
        <v>155202</v>
      </c>
      <c r="G37" s="18">
        <v>1174</v>
      </c>
      <c r="H37" s="18">
        <v>12640</v>
      </c>
      <c r="I37" s="18">
        <f>J37+L37+M37+N37+O37+P37+Q37+R37+S37</f>
        <v>46448</v>
      </c>
      <c r="J37" s="20">
        <v>1</v>
      </c>
      <c r="K37" s="20" t="s">
        <v>31</v>
      </c>
      <c r="L37" s="20">
        <v>17121</v>
      </c>
      <c r="M37" s="20">
        <v>17585</v>
      </c>
      <c r="N37" s="20">
        <v>270</v>
      </c>
      <c r="O37" s="20">
        <v>2672</v>
      </c>
      <c r="P37" s="20">
        <v>322</v>
      </c>
      <c r="Q37" s="20">
        <v>6033</v>
      </c>
      <c r="R37" s="20">
        <v>124</v>
      </c>
      <c r="S37" s="20">
        <v>2320</v>
      </c>
      <c r="T37" s="20">
        <v>1</v>
      </c>
      <c r="U37" s="20">
        <v>539</v>
      </c>
    </row>
    <row r="38" spans="1:21" s="31" customFormat="1" ht="13.5">
      <c r="A38" s="32"/>
      <c r="B38" s="18"/>
      <c r="C38" s="18"/>
      <c r="D38" s="18"/>
      <c r="E38" s="18"/>
      <c r="F38" s="18"/>
      <c r="G38" s="18"/>
      <c r="H38" s="18"/>
      <c r="I38" s="18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s="31" customFormat="1" ht="13.5">
      <c r="A39" s="22" t="s">
        <v>37</v>
      </c>
      <c r="B39" s="18">
        <f>C39+T39+U39</f>
        <v>58572</v>
      </c>
      <c r="C39" s="18">
        <f t="shared" si="0"/>
        <v>50441</v>
      </c>
      <c r="D39" s="18">
        <f t="shared" si="1"/>
        <v>22953</v>
      </c>
      <c r="E39" s="20">
        <v>13689</v>
      </c>
      <c r="F39" s="20">
        <v>5125</v>
      </c>
      <c r="G39" s="20">
        <v>540</v>
      </c>
      <c r="H39" s="20">
        <v>3599</v>
      </c>
      <c r="I39" s="18">
        <f>J39+K39+L39+M39+N39+O39+P39+Q39+R39+S39</f>
        <v>27488</v>
      </c>
      <c r="J39" s="20">
        <v>502</v>
      </c>
      <c r="K39" s="20">
        <v>2349</v>
      </c>
      <c r="L39" s="20">
        <v>6559</v>
      </c>
      <c r="M39" s="20">
        <v>11118</v>
      </c>
      <c r="N39" s="20">
        <v>472</v>
      </c>
      <c r="O39" s="20">
        <v>1208</v>
      </c>
      <c r="P39" s="20">
        <v>471</v>
      </c>
      <c r="Q39" s="20">
        <v>2315</v>
      </c>
      <c r="R39" s="20">
        <v>297</v>
      </c>
      <c r="S39" s="20">
        <v>2197</v>
      </c>
      <c r="T39" s="20">
        <v>31</v>
      </c>
      <c r="U39" s="20">
        <v>8100</v>
      </c>
    </row>
    <row r="40" spans="1:21" s="31" customFormat="1" ht="13.5">
      <c r="A40" s="22" t="s">
        <v>38</v>
      </c>
      <c r="B40" s="18">
        <f>C40+T40+U40</f>
        <v>199716</v>
      </c>
      <c r="C40" s="18">
        <f t="shared" si="0"/>
        <v>191546</v>
      </c>
      <c r="D40" s="18">
        <f t="shared" si="1"/>
        <v>52694</v>
      </c>
      <c r="E40" s="20">
        <v>27454</v>
      </c>
      <c r="F40" s="20">
        <v>16288</v>
      </c>
      <c r="G40" s="20">
        <v>1179</v>
      </c>
      <c r="H40" s="20">
        <v>7773</v>
      </c>
      <c r="I40" s="18">
        <f>J40+K40+L40+M40+N40+O40+P40+Q40+R40+S40</f>
        <v>138852</v>
      </c>
      <c r="J40" s="20">
        <v>2012</v>
      </c>
      <c r="K40" s="20">
        <v>7065</v>
      </c>
      <c r="L40" s="20">
        <v>40336</v>
      </c>
      <c r="M40" s="20">
        <v>54991</v>
      </c>
      <c r="N40" s="20">
        <v>1527</v>
      </c>
      <c r="O40" s="20">
        <v>5822</v>
      </c>
      <c r="P40" s="20">
        <v>2697</v>
      </c>
      <c r="Q40" s="20">
        <v>16147</v>
      </c>
      <c r="R40" s="20">
        <v>644</v>
      </c>
      <c r="S40" s="20">
        <v>7611</v>
      </c>
      <c r="T40" s="20">
        <v>70</v>
      </c>
      <c r="U40" s="20">
        <v>8100</v>
      </c>
    </row>
    <row r="41" spans="1:21" s="31" customFormat="1" ht="13.5">
      <c r="A41" s="22" t="s">
        <v>39</v>
      </c>
      <c r="B41" s="18">
        <f>C41+T41+U41</f>
        <v>77715</v>
      </c>
      <c r="C41" s="18">
        <f t="shared" si="0"/>
        <v>69584</v>
      </c>
      <c r="D41" s="18">
        <f t="shared" si="1"/>
        <v>33759</v>
      </c>
      <c r="E41" s="20">
        <v>21709</v>
      </c>
      <c r="F41" s="20">
        <v>7793</v>
      </c>
      <c r="G41" s="20">
        <v>548</v>
      </c>
      <c r="H41" s="20">
        <v>3709</v>
      </c>
      <c r="I41" s="18">
        <f>J41+K41+L41+M41+N41+O41+P41+Q41+R41+S41</f>
        <v>35825</v>
      </c>
      <c r="J41" s="20">
        <v>901</v>
      </c>
      <c r="K41" s="20">
        <v>2865</v>
      </c>
      <c r="L41" s="20">
        <v>11348</v>
      </c>
      <c r="M41" s="20">
        <v>11312</v>
      </c>
      <c r="N41" s="20">
        <v>794</v>
      </c>
      <c r="O41" s="20">
        <v>1910</v>
      </c>
      <c r="P41" s="20">
        <v>656</v>
      </c>
      <c r="Q41" s="20">
        <v>3293</v>
      </c>
      <c r="R41" s="20">
        <v>446</v>
      </c>
      <c r="S41" s="20">
        <v>2300</v>
      </c>
      <c r="T41" s="20">
        <v>31</v>
      </c>
      <c r="U41" s="20">
        <v>8100</v>
      </c>
    </row>
    <row r="42" spans="1:21" s="31" customFormat="1" ht="13.5">
      <c r="A42" s="32"/>
      <c r="B42" s="18"/>
      <c r="C42" s="18"/>
      <c r="D42" s="18"/>
      <c r="E42" s="20"/>
      <c r="F42" s="20"/>
      <c r="G42" s="20"/>
      <c r="H42" s="20"/>
      <c r="I42" s="18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ht="13.5">
      <c r="A43" s="23" t="s">
        <v>41</v>
      </c>
      <c r="B43" s="24"/>
      <c r="C43" s="10"/>
      <c r="D43" s="10"/>
      <c r="E43" s="25"/>
      <c r="F43" s="25"/>
      <c r="G43" s="25"/>
      <c r="H43" s="25"/>
      <c r="I43" s="10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1:21" s="26" customFormat="1" ht="13.5">
      <c r="A44" s="12" t="s">
        <v>25</v>
      </c>
      <c r="B44" s="10">
        <f>C44+T44+U44</f>
        <v>385659</v>
      </c>
      <c r="C44" s="10">
        <f t="shared" si="0"/>
        <v>238774</v>
      </c>
      <c r="D44" s="10">
        <f t="shared" si="1"/>
        <v>199708</v>
      </c>
      <c r="E44" s="9">
        <v>55360</v>
      </c>
      <c r="F44" s="9">
        <v>120054</v>
      </c>
      <c r="G44" s="9">
        <v>3038</v>
      </c>
      <c r="H44" s="9">
        <v>21256</v>
      </c>
      <c r="I44" s="10">
        <f>J44+K44+L44+M44+N44+O44+P44+Q44+R44+S44</f>
        <v>39066</v>
      </c>
      <c r="J44" s="9">
        <v>1103</v>
      </c>
      <c r="K44" s="9">
        <v>3010</v>
      </c>
      <c r="L44" s="9">
        <v>8923</v>
      </c>
      <c r="M44" s="9">
        <v>13070</v>
      </c>
      <c r="N44" s="9">
        <v>727</v>
      </c>
      <c r="O44" s="9">
        <v>2217</v>
      </c>
      <c r="P44" s="9">
        <v>650</v>
      </c>
      <c r="Q44" s="9">
        <v>2797</v>
      </c>
      <c r="R44" s="9">
        <v>3254</v>
      </c>
      <c r="S44" s="9">
        <v>3315</v>
      </c>
      <c r="T44" s="9">
        <v>1529</v>
      </c>
      <c r="U44" s="9">
        <v>145356</v>
      </c>
    </row>
    <row r="45" spans="1:21" s="26" customFormat="1" ht="13.5">
      <c r="A45" s="12" t="s">
        <v>26</v>
      </c>
      <c r="B45" s="10">
        <f>C45+T45+U45</f>
        <v>954776</v>
      </c>
      <c r="C45" s="10">
        <f t="shared" si="0"/>
        <v>806336</v>
      </c>
      <c r="D45" s="10">
        <f t="shared" si="1"/>
        <v>620842</v>
      </c>
      <c r="E45" s="9">
        <v>110867</v>
      </c>
      <c r="F45" s="9">
        <v>449661</v>
      </c>
      <c r="G45" s="9">
        <v>7298</v>
      </c>
      <c r="H45" s="9">
        <v>53016</v>
      </c>
      <c r="I45" s="10">
        <f>J45+K45+L45+M45+N45+O45+P45+Q45+R45+S45</f>
        <v>185494</v>
      </c>
      <c r="J45" s="9">
        <v>4415</v>
      </c>
      <c r="K45" s="9">
        <v>9057</v>
      </c>
      <c r="L45" s="9">
        <v>54400</v>
      </c>
      <c r="M45" s="9">
        <v>64105</v>
      </c>
      <c r="N45" s="9">
        <v>2343</v>
      </c>
      <c r="O45" s="9">
        <v>10568</v>
      </c>
      <c r="P45" s="9">
        <v>3497</v>
      </c>
      <c r="Q45" s="9">
        <v>19181</v>
      </c>
      <c r="R45" s="9">
        <v>6711</v>
      </c>
      <c r="S45" s="9">
        <v>11217</v>
      </c>
      <c r="T45" s="9">
        <v>3084</v>
      </c>
      <c r="U45" s="9">
        <v>145356</v>
      </c>
    </row>
    <row r="46" spans="1:21" s="26" customFormat="1" ht="13.5">
      <c r="A46" s="12" t="s">
        <v>27</v>
      </c>
      <c r="B46" s="10">
        <f>C46+T46+U46</f>
        <v>952509</v>
      </c>
      <c r="C46" s="10">
        <f t="shared" si="0"/>
        <v>805624</v>
      </c>
      <c r="D46" s="10">
        <f t="shared" si="1"/>
        <v>620352</v>
      </c>
      <c r="E46" s="9">
        <v>110720</v>
      </c>
      <c r="F46" s="9">
        <v>449488</v>
      </c>
      <c r="G46" s="9">
        <v>7244</v>
      </c>
      <c r="H46" s="9">
        <v>52900</v>
      </c>
      <c r="I46" s="10">
        <f>J46+K46+L46+M46+N46+O46+P46+Q46+R46+S46</f>
        <v>185272</v>
      </c>
      <c r="J46" s="9">
        <v>4412</v>
      </c>
      <c r="K46" s="9">
        <v>9030</v>
      </c>
      <c r="L46" s="9">
        <v>54366</v>
      </c>
      <c r="M46" s="9">
        <v>64068</v>
      </c>
      <c r="N46" s="9">
        <v>2337</v>
      </c>
      <c r="O46" s="9">
        <v>10538</v>
      </c>
      <c r="P46" s="9">
        <v>3492</v>
      </c>
      <c r="Q46" s="9">
        <v>19162</v>
      </c>
      <c r="R46" s="9">
        <v>6687</v>
      </c>
      <c r="S46" s="9">
        <v>11180</v>
      </c>
      <c r="T46" s="9">
        <v>1529</v>
      </c>
      <c r="U46" s="9">
        <v>145356</v>
      </c>
    </row>
    <row r="47" spans="1:21" s="31" customFormat="1" ht="13.5">
      <c r="A47" s="22" t="s">
        <v>28</v>
      </c>
      <c r="B47" s="14">
        <v>2.47</v>
      </c>
      <c r="C47" s="34">
        <v>3.37</v>
      </c>
      <c r="D47" s="34">
        <v>3.11</v>
      </c>
      <c r="E47" s="15">
        <v>2</v>
      </c>
      <c r="F47" s="15">
        <v>3.74</v>
      </c>
      <c r="G47" s="15">
        <v>2.38</v>
      </c>
      <c r="H47" s="15">
        <v>2.49</v>
      </c>
      <c r="I47" s="34">
        <v>4.74</v>
      </c>
      <c r="J47" s="15">
        <v>4</v>
      </c>
      <c r="K47" s="15">
        <v>3</v>
      </c>
      <c r="L47" s="15">
        <v>6.09</v>
      </c>
      <c r="M47" s="15">
        <v>4.9</v>
      </c>
      <c r="N47" s="15">
        <v>3.21</v>
      </c>
      <c r="O47" s="15">
        <v>4.75</v>
      </c>
      <c r="P47" s="15">
        <v>5.37</v>
      </c>
      <c r="Q47" s="15">
        <v>6.85</v>
      </c>
      <c r="R47" s="15">
        <v>2.06</v>
      </c>
      <c r="S47" s="15">
        <v>3.37</v>
      </c>
      <c r="T47" s="15">
        <v>1</v>
      </c>
      <c r="U47" s="15">
        <v>1</v>
      </c>
    </row>
    <row r="48" spans="1:21" ht="13.5">
      <c r="A48" s="17" t="s">
        <v>29</v>
      </c>
      <c r="B48" s="24"/>
      <c r="C48" s="10"/>
      <c r="D48" s="10"/>
      <c r="E48" s="25"/>
      <c r="F48" s="25"/>
      <c r="G48" s="25"/>
      <c r="H48" s="25"/>
      <c r="I48" s="10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1:21" ht="13.5">
      <c r="A49" s="21" t="s">
        <v>30</v>
      </c>
      <c r="B49" s="18">
        <f>C49</f>
        <v>44326</v>
      </c>
      <c r="C49" s="18">
        <f>D49+I49</f>
        <v>44326</v>
      </c>
      <c r="D49" s="18">
        <f>F49+G49+H49</f>
        <v>36488</v>
      </c>
      <c r="E49" s="18" t="s">
        <v>31</v>
      </c>
      <c r="F49" s="20">
        <v>35143</v>
      </c>
      <c r="G49" s="20">
        <v>52</v>
      </c>
      <c r="H49" s="20">
        <v>1293</v>
      </c>
      <c r="I49" s="18">
        <f>L49+M49+N49+O49+P49+Q49+S49+R49</f>
        <v>7838</v>
      </c>
      <c r="J49" s="20" t="s">
        <v>31</v>
      </c>
      <c r="K49" s="20" t="s">
        <v>31</v>
      </c>
      <c r="L49" s="20">
        <v>3159</v>
      </c>
      <c r="M49" s="20">
        <v>2157</v>
      </c>
      <c r="N49" s="20">
        <v>35</v>
      </c>
      <c r="O49" s="20">
        <v>587</v>
      </c>
      <c r="P49" s="20">
        <v>95</v>
      </c>
      <c r="Q49" s="20">
        <v>1503</v>
      </c>
      <c r="R49" s="20">
        <v>1</v>
      </c>
      <c r="S49" s="20">
        <v>301</v>
      </c>
      <c r="T49" s="20" t="s">
        <v>31</v>
      </c>
      <c r="U49" s="20" t="s">
        <v>31</v>
      </c>
    </row>
    <row r="50" spans="1:21" ht="13.5">
      <c r="A50" s="21" t="s">
        <v>32</v>
      </c>
      <c r="B50" s="18">
        <f>C50</f>
        <v>182387</v>
      </c>
      <c r="C50" s="18">
        <f>D50+I50</f>
        <v>182387</v>
      </c>
      <c r="D50" s="18">
        <f>F50+G50+H50</f>
        <v>136858</v>
      </c>
      <c r="E50" s="18" t="s">
        <v>31</v>
      </c>
      <c r="F50" s="20">
        <v>133105</v>
      </c>
      <c r="G50" s="20">
        <v>151</v>
      </c>
      <c r="H50" s="20">
        <v>3602</v>
      </c>
      <c r="I50" s="18">
        <f>L50+M50+N50+O50+P50+Q50+S50+R50</f>
        <v>45529</v>
      </c>
      <c r="J50" s="20" t="s">
        <v>31</v>
      </c>
      <c r="K50" s="20" t="s">
        <v>31</v>
      </c>
      <c r="L50" s="20">
        <v>19169</v>
      </c>
      <c r="M50" s="20">
        <v>10982</v>
      </c>
      <c r="N50" s="20">
        <v>148</v>
      </c>
      <c r="O50" s="20">
        <v>2879</v>
      </c>
      <c r="P50" s="20">
        <v>721</v>
      </c>
      <c r="Q50" s="20">
        <v>10459</v>
      </c>
      <c r="R50" s="20">
        <v>4</v>
      </c>
      <c r="S50" s="20">
        <v>1167</v>
      </c>
      <c r="T50" s="20" t="s">
        <v>31</v>
      </c>
      <c r="U50" s="20" t="s">
        <v>31</v>
      </c>
    </row>
    <row r="51" spans="1:21" ht="13.5">
      <c r="A51" s="21" t="s">
        <v>33</v>
      </c>
      <c r="B51" s="18">
        <f>C51</f>
        <v>58086</v>
      </c>
      <c r="C51" s="18">
        <f>D51+I51</f>
        <v>58086</v>
      </c>
      <c r="D51" s="18">
        <f>F51+G51+H51</f>
        <v>47644</v>
      </c>
      <c r="E51" s="18" t="s">
        <v>31</v>
      </c>
      <c r="F51" s="20">
        <v>46058</v>
      </c>
      <c r="G51" s="20">
        <v>56</v>
      </c>
      <c r="H51" s="20">
        <v>1530</v>
      </c>
      <c r="I51" s="18">
        <f>L51+M51+N51+O51+P51+Q51+S51+R51</f>
        <v>10442</v>
      </c>
      <c r="J51" s="20" t="s">
        <v>31</v>
      </c>
      <c r="K51" s="20" t="s">
        <v>31</v>
      </c>
      <c r="L51" s="20">
        <v>4314</v>
      </c>
      <c r="M51" s="20">
        <v>2821</v>
      </c>
      <c r="N51" s="20">
        <v>41</v>
      </c>
      <c r="O51" s="20">
        <v>698</v>
      </c>
      <c r="P51" s="20">
        <v>140</v>
      </c>
      <c r="Q51" s="20">
        <v>2081</v>
      </c>
      <c r="R51" s="20">
        <v>1</v>
      </c>
      <c r="S51" s="20">
        <v>346</v>
      </c>
      <c r="T51" s="20" t="s">
        <v>31</v>
      </c>
      <c r="U51" s="20" t="s">
        <v>31</v>
      </c>
    </row>
    <row r="52" spans="1:21" ht="13.5">
      <c r="A52" s="17"/>
      <c r="B52" s="18"/>
      <c r="C52" s="19"/>
      <c r="D52" s="19"/>
      <c r="E52" s="20"/>
      <c r="F52" s="20"/>
      <c r="G52" s="20"/>
      <c r="H52" s="20"/>
      <c r="I52" s="35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s="31" customFormat="1" ht="13.5">
      <c r="A53" s="22" t="s">
        <v>34</v>
      </c>
      <c r="B53" s="18">
        <f>C53++U53</f>
        <v>111603</v>
      </c>
      <c r="C53" s="18">
        <f t="shared" si="0"/>
        <v>111102</v>
      </c>
      <c r="D53" s="18">
        <f t="shared" si="1"/>
        <v>88924</v>
      </c>
      <c r="E53" s="20">
        <v>8</v>
      </c>
      <c r="F53" s="20">
        <v>80091</v>
      </c>
      <c r="G53" s="20">
        <v>768</v>
      </c>
      <c r="H53" s="20">
        <v>8057</v>
      </c>
      <c r="I53" s="36">
        <f>K53+L53+M53+N53+O53+P53+Q53+R53+S53</f>
        <v>22178</v>
      </c>
      <c r="J53" s="20" t="s">
        <v>31</v>
      </c>
      <c r="K53" s="20">
        <v>1</v>
      </c>
      <c r="L53" s="20">
        <v>7765</v>
      </c>
      <c r="M53" s="20">
        <v>8198</v>
      </c>
      <c r="N53" s="20">
        <v>193</v>
      </c>
      <c r="O53" s="20">
        <v>1647</v>
      </c>
      <c r="P53" s="20">
        <v>160</v>
      </c>
      <c r="Q53" s="20">
        <v>2545</v>
      </c>
      <c r="R53" s="20">
        <v>132</v>
      </c>
      <c r="S53" s="20">
        <v>1537</v>
      </c>
      <c r="T53" s="20" t="s">
        <v>31</v>
      </c>
      <c r="U53" s="20">
        <v>501</v>
      </c>
    </row>
    <row r="54" spans="1:21" s="31" customFormat="1" ht="13.5">
      <c r="A54" s="22" t="s">
        <v>35</v>
      </c>
      <c r="B54" s="18">
        <f>C54++U54</f>
        <v>463928</v>
      </c>
      <c r="C54" s="18">
        <f t="shared" si="0"/>
        <v>463427</v>
      </c>
      <c r="D54" s="18">
        <f t="shared" si="1"/>
        <v>339632</v>
      </c>
      <c r="E54" s="20">
        <v>16</v>
      </c>
      <c r="F54" s="20">
        <v>314390</v>
      </c>
      <c r="G54" s="20">
        <v>2161</v>
      </c>
      <c r="H54" s="20">
        <v>23065</v>
      </c>
      <c r="I54" s="36">
        <f>K54+L54+M54+N54+O54+P54+Q54+R54+S54</f>
        <v>123795</v>
      </c>
      <c r="J54" s="20" t="s">
        <v>31</v>
      </c>
      <c r="K54" s="20">
        <v>3</v>
      </c>
      <c r="L54" s="20">
        <v>47920</v>
      </c>
      <c r="M54" s="20">
        <v>42216</v>
      </c>
      <c r="N54" s="20">
        <v>683</v>
      </c>
      <c r="O54" s="20">
        <v>8021</v>
      </c>
      <c r="P54" s="20">
        <v>1120</v>
      </c>
      <c r="Q54" s="20">
        <v>17696</v>
      </c>
      <c r="R54" s="20">
        <v>280</v>
      </c>
      <c r="S54" s="20">
        <v>5856</v>
      </c>
      <c r="T54" s="20" t="s">
        <v>31</v>
      </c>
      <c r="U54" s="20">
        <v>501</v>
      </c>
    </row>
    <row r="55" spans="1:21" s="31" customFormat="1" ht="13.5">
      <c r="A55" s="22" t="s">
        <v>36</v>
      </c>
      <c r="B55" s="18">
        <f>C55++U55</f>
        <v>195141</v>
      </c>
      <c r="C55" s="18">
        <f t="shared" si="0"/>
        <v>194640</v>
      </c>
      <c r="D55" s="18">
        <f t="shared" si="1"/>
        <v>153752</v>
      </c>
      <c r="E55" s="20">
        <v>8</v>
      </c>
      <c r="F55" s="20">
        <v>140130</v>
      </c>
      <c r="G55" s="20">
        <v>1104</v>
      </c>
      <c r="H55" s="20">
        <v>12510</v>
      </c>
      <c r="I55" s="36">
        <f>K55+L55+M55+N55+O55+P55+Q55+R55+S55</f>
        <v>40888</v>
      </c>
      <c r="J55" s="20" t="s">
        <v>31</v>
      </c>
      <c r="K55" s="20">
        <v>1</v>
      </c>
      <c r="L55" s="20">
        <v>15404</v>
      </c>
      <c r="M55" s="20">
        <v>14997</v>
      </c>
      <c r="N55" s="20">
        <v>235</v>
      </c>
      <c r="O55" s="20">
        <v>2521</v>
      </c>
      <c r="P55" s="20">
        <v>290</v>
      </c>
      <c r="Q55" s="20">
        <v>5019</v>
      </c>
      <c r="R55" s="20">
        <v>143</v>
      </c>
      <c r="S55" s="20">
        <v>2278</v>
      </c>
      <c r="T55" s="20" t="s">
        <v>31</v>
      </c>
      <c r="U55" s="20">
        <v>501</v>
      </c>
    </row>
    <row r="56" spans="1:21" ht="13.5">
      <c r="A56" s="17"/>
      <c r="B56" s="18"/>
      <c r="C56" s="19"/>
      <c r="D56" s="19"/>
      <c r="E56" s="20"/>
      <c r="F56" s="20"/>
      <c r="G56" s="20"/>
      <c r="H56" s="20"/>
      <c r="I56" s="35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 s="31" customFormat="1" ht="13.5">
      <c r="A57" s="22" t="s">
        <v>37</v>
      </c>
      <c r="B57" s="18">
        <f>C57+T57+U57</f>
        <v>74216</v>
      </c>
      <c r="C57" s="18">
        <f t="shared" si="0"/>
        <v>62002</v>
      </c>
      <c r="D57" s="18">
        <f t="shared" si="1"/>
        <v>32906</v>
      </c>
      <c r="E57" s="20">
        <v>19707</v>
      </c>
      <c r="F57" s="20">
        <v>7581</v>
      </c>
      <c r="G57" s="20">
        <v>815</v>
      </c>
      <c r="H57" s="20">
        <v>4803</v>
      </c>
      <c r="I57" s="18">
        <f>J57+K57+L57+M57+N57+O57+P57+Q57+R57+S57</f>
        <v>29096</v>
      </c>
      <c r="J57" s="20">
        <v>716</v>
      </c>
      <c r="K57" s="20">
        <v>2709</v>
      </c>
      <c r="L57" s="20">
        <v>6889</v>
      </c>
      <c r="M57" s="20">
        <v>11454</v>
      </c>
      <c r="N57" s="20">
        <v>510</v>
      </c>
      <c r="O57" s="20">
        <v>1362</v>
      </c>
      <c r="P57" s="20">
        <v>450</v>
      </c>
      <c r="Q57" s="20">
        <v>2094</v>
      </c>
      <c r="R57" s="20">
        <v>422</v>
      </c>
      <c r="S57" s="20">
        <v>2490</v>
      </c>
      <c r="T57" s="20">
        <v>83</v>
      </c>
      <c r="U57" s="20">
        <v>12131</v>
      </c>
    </row>
    <row r="58" spans="1:21" s="31" customFormat="1" ht="13.5">
      <c r="A58" s="22" t="s">
        <v>38</v>
      </c>
      <c r="B58" s="18">
        <f>C58+T58+U58</f>
        <v>232059</v>
      </c>
      <c r="C58" s="18">
        <f t="shared" si="0"/>
        <v>219756</v>
      </c>
      <c r="D58" s="18">
        <f t="shared" si="1"/>
        <v>75548</v>
      </c>
      <c r="E58" s="20">
        <v>39473</v>
      </c>
      <c r="F58" s="20">
        <v>24029</v>
      </c>
      <c r="G58" s="20">
        <v>1781</v>
      </c>
      <c r="H58" s="20">
        <v>10265</v>
      </c>
      <c r="I58" s="18">
        <f>J58+K58+L58+M58+N58+O58+P58+Q58+R58+S58</f>
        <v>144208</v>
      </c>
      <c r="J58" s="20">
        <v>2865</v>
      </c>
      <c r="K58" s="20">
        <v>8154</v>
      </c>
      <c r="L58" s="20">
        <v>42374</v>
      </c>
      <c r="M58" s="20">
        <v>56158</v>
      </c>
      <c r="N58" s="20">
        <v>1660</v>
      </c>
      <c r="O58" s="20">
        <v>6473</v>
      </c>
      <c r="P58" s="20">
        <v>2504</v>
      </c>
      <c r="Q58" s="20">
        <v>14519</v>
      </c>
      <c r="R58" s="20">
        <v>907</v>
      </c>
      <c r="S58" s="20">
        <v>8594</v>
      </c>
      <c r="T58" s="20">
        <v>172</v>
      </c>
      <c r="U58" s="20">
        <v>12131</v>
      </c>
    </row>
    <row r="59" spans="1:21" s="31" customFormat="1" ht="13.5" customHeight="1" thickBot="1">
      <c r="A59" s="37" t="s">
        <v>39</v>
      </c>
      <c r="B59" s="18">
        <f>C59+T59+U59</f>
        <v>101514</v>
      </c>
      <c r="C59" s="18">
        <f t="shared" si="0"/>
        <v>89300</v>
      </c>
      <c r="D59" s="18">
        <f t="shared" si="1"/>
        <v>49788</v>
      </c>
      <c r="E59" s="20">
        <v>32372</v>
      </c>
      <c r="F59" s="20">
        <v>11598</v>
      </c>
      <c r="G59" s="20">
        <v>830</v>
      </c>
      <c r="H59" s="20">
        <v>4988</v>
      </c>
      <c r="I59" s="18">
        <f>J59+K59+L59+M59+N59+O59+P59+Q59+R59+S59</f>
        <v>39512</v>
      </c>
      <c r="J59" s="20">
        <v>1324</v>
      </c>
      <c r="K59" s="20">
        <v>3556</v>
      </c>
      <c r="L59" s="20">
        <v>12371</v>
      </c>
      <c r="M59" s="20">
        <v>11800</v>
      </c>
      <c r="N59" s="20">
        <v>956</v>
      </c>
      <c r="O59" s="20">
        <v>2357</v>
      </c>
      <c r="P59" s="20">
        <v>672</v>
      </c>
      <c r="Q59" s="20">
        <v>3177</v>
      </c>
      <c r="R59" s="20">
        <v>675</v>
      </c>
      <c r="S59" s="20">
        <v>2624</v>
      </c>
      <c r="T59" s="20">
        <v>83</v>
      </c>
      <c r="U59" s="20">
        <v>12131</v>
      </c>
    </row>
    <row r="60" spans="1:21" ht="13.5">
      <c r="A60" s="55" t="s">
        <v>42</v>
      </c>
      <c r="B60" s="55"/>
      <c r="C60" s="55"/>
      <c r="D60" s="38"/>
      <c r="E60" s="39"/>
      <c r="F60" s="39"/>
      <c r="G60" s="39"/>
      <c r="H60" s="39"/>
      <c r="I60" s="38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</sheetData>
  <mergeCells count="12">
    <mergeCell ref="A1:V1"/>
    <mergeCell ref="A2:V2"/>
    <mergeCell ref="A3:A6"/>
    <mergeCell ref="B3:U3"/>
    <mergeCell ref="B4:B6"/>
    <mergeCell ref="C4:S4"/>
    <mergeCell ref="T4:T6"/>
    <mergeCell ref="U4:U6"/>
    <mergeCell ref="C5:C6"/>
    <mergeCell ref="D5:H5"/>
    <mergeCell ref="I5:S5"/>
    <mergeCell ref="A60:C60"/>
  </mergeCells>
  <printOptions/>
  <pageMargins left="0.8" right="0.75" top="0.9" bottom="0.97" header="0.512" footer="0.512"/>
  <pageSetup horizontalDpi="600" verticalDpi="600" orientation="landscape" paperSize="8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針生印刷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阿部政人</dc:creator>
  <cp:keywords/>
  <dc:description/>
  <cp:lastModifiedBy>阿部政人</cp:lastModifiedBy>
  <cp:lastPrinted>2001-06-06T08:10:08Z</cp:lastPrinted>
  <dcterms:created xsi:type="dcterms:W3CDTF">2001-06-06T07:56:07Z</dcterms:created>
  <dcterms:modified xsi:type="dcterms:W3CDTF">2001-06-06T08:10:11Z</dcterms:modified>
  <cp:category/>
  <cp:version/>
  <cp:contentType/>
  <cp:contentStatus/>
</cp:coreProperties>
</file>