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<sst xmlns="http://schemas.openxmlformats.org/spreadsheetml/2006/main" count="112" uniqueCount="35">
  <si>
    <t>27．年齢　（各歳），男女別人口</t>
  </si>
  <si>
    <t>（平成7年10月１日）</t>
  </si>
  <si>
    <t>年齢区分</t>
  </si>
  <si>
    <t>全市</t>
  </si>
  <si>
    <t>青葉区</t>
  </si>
  <si>
    <t>宮城野区</t>
  </si>
  <si>
    <t>若林区</t>
  </si>
  <si>
    <t>太白区</t>
  </si>
  <si>
    <t>泉区</t>
  </si>
  <si>
    <t>総数</t>
  </si>
  <si>
    <t>男</t>
  </si>
  <si>
    <t>女</t>
  </si>
  <si>
    <t>総数　　　</t>
  </si>
  <si>
    <t>～</t>
  </si>
  <si>
    <t>4歳</t>
  </si>
  <si>
    <t>～</t>
  </si>
  <si>
    <t>～</t>
  </si>
  <si>
    <t>～</t>
  </si>
  <si>
    <t>～</t>
  </si>
  <si>
    <t>～</t>
  </si>
  <si>
    <t>-</t>
  </si>
  <si>
    <t>100歳以上</t>
  </si>
  <si>
    <t>-</t>
  </si>
  <si>
    <t>年齢不詳</t>
  </si>
  <si>
    <t>　（再掲）　</t>
  </si>
  <si>
    <t>15歳未満</t>
  </si>
  <si>
    <t>15～64歳</t>
  </si>
  <si>
    <t>65歳以上</t>
  </si>
  <si>
    <t>年齢別割合（％）</t>
  </si>
  <si>
    <t>（１）　従属人口指数</t>
  </si>
  <si>
    <t>（２）　年少人口指数</t>
  </si>
  <si>
    <t>（３）　老年人口指数</t>
  </si>
  <si>
    <t>（４）　老年化指数</t>
  </si>
  <si>
    <t>平均年齢</t>
  </si>
  <si>
    <t>　資料　総務省統計局｢国勢調査報告｣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</si>
</sst>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b/>
      <sz val="10.5"/>
      <name val="ＭＳ Ｐゴシック"/>
      <family val="3"/>
    </font>
    <font>
      <sz val="24"/>
      <name val="ＭＳ Ｐゴシック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distributed"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6" xfId="0" applyBorder="1" applyAlignment="1">
      <alignment horizontal="distributed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38" fontId="3" fillId="0" borderId="0" xfId="16" applyFont="1" applyAlignment="1">
      <alignment/>
    </xf>
    <xf numFmtId="38" fontId="3" fillId="0" borderId="0" xfId="16" applyFont="1" applyAlignment="1">
      <alignment horizontal="right"/>
    </xf>
    <xf numFmtId="38" fontId="3" fillId="0" borderId="0" xfId="16" applyFont="1" applyFill="1" applyAlignment="1">
      <alignment/>
    </xf>
    <xf numFmtId="0" fontId="4" fillId="0" borderId="13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/>
    </xf>
    <xf numFmtId="38" fontId="0" fillId="0" borderId="0" xfId="16" applyAlignment="1">
      <alignment/>
    </xf>
    <xf numFmtId="38" fontId="0" fillId="0" borderId="0" xfId="16" applyAlignment="1">
      <alignment horizontal="right"/>
    </xf>
    <xf numFmtId="0" fontId="0" fillId="0" borderId="14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38" fontId="0" fillId="0" borderId="0" xfId="16" applyFont="1" applyAlignment="1">
      <alignment/>
    </xf>
    <xf numFmtId="38" fontId="0" fillId="0" borderId="0" xfId="16" applyFont="1" applyAlignment="1">
      <alignment horizontal="right"/>
    </xf>
    <xf numFmtId="38" fontId="0" fillId="0" borderId="0" xfId="16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38" fontId="0" fillId="0" borderId="0" xfId="16" applyFont="1" applyFill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4" xfId="0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38" fontId="0" fillId="0" borderId="0" xfId="16" applyFill="1" applyAlignment="1">
      <alignment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4" xfId="0" applyBorder="1" applyAlignment="1">
      <alignment horizontal="center"/>
    </xf>
    <xf numFmtId="0" fontId="5" fillId="0" borderId="0" xfId="0" applyFont="1" applyBorder="1" applyAlignment="1">
      <alignment horizontal="right" vertical="center"/>
    </xf>
    <xf numFmtId="176" fontId="0" fillId="0" borderId="0" xfId="0" applyNumberFormat="1" applyAlignment="1">
      <alignment/>
    </xf>
    <xf numFmtId="176" fontId="0" fillId="0" borderId="0" xfId="0" applyNumberFormat="1" applyFill="1" applyAlignment="1">
      <alignment/>
    </xf>
    <xf numFmtId="0" fontId="5" fillId="0" borderId="14" xfId="0" applyFont="1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6" fillId="0" borderId="14" xfId="0" applyFont="1" applyBorder="1" applyAlignment="1">
      <alignment horizontal="left"/>
    </xf>
    <xf numFmtId="2" fontId="0" fillId="0" borderId="14" xfId="0" applyNumberForma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right"/>
    </xf>
    <xf numFmtId="176" fontId="3" fillId="0" borderId="5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0" fillId="0" borderId="11" xfId="0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257175</xdr:colOff>
      <xdr:row>2</xdr:row>
      <xdr:rowOff>0</xdr:rowOff>
    </xdr:from>
    <xdr:to>
      <xdr:col>22</xdr:col>
      <xdr:colOff>9525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001750" y="352425"/>
          <a:ext cx="23812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7"/>
  <sheetViews>
    <sheetView tabSelected="1" workbookViewId="0" topLeftCell="A1">
      <selection activeCell="A1" sqref="A1:X1"/>
    </sheetView>
  </sheetViews>
  <sheetFormatPr defaultColWidth="9.00390625" defaultRowHeight="13.5"/>
  <cols>
    <col min="1" max="1" width="6.375" style="0" customWidth="1"/>
    <col min="2" max="2" width="4.875" style="0" customWidth="1"/>
    <col min="3" max="3" width="6.375" style="0" customWidth="1"/>
    <col min="6" max="6" width="9.00390625" style="64" customWidth="1"/>
    <col min="9" max="9" width="9.125" style="0" bestFit="1" customWidth="1"/>
    <col min="10" max="10" width="9.625" style="0" bestFit="1" customWidth="1"/>
    <col min="22" max="22" width="6.375" style="0" customWidth="1"/>
    <col min="23" max="23" width="4.875" style="0" customWidth="1"/>
    <col min="24" max="24" width="6.375" style="0" customWidth="1"/>
  </cols>
  <sheetData>
    <row r="1" spans="1:24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thickBo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</row>
    <row r="3" spans="1:25" ht="13.5">
      <c r="A3" s="4" t="s">
        <v>2</v>
      </c>
      <c r="B3" s="4"/>
      <c r="C3" s="5"/>
      <c r="D3" s="6" t="s">
        <v>3</v>
      </c>
      <c r="E3" s="6"/>
      <c r="F3" s="6"/>
      <c r="G3" s="6" t="s">
        <v>4</v>
      </c>
      <c r="H3" s="6"/>
      <c r="I3" s="6"/>
      <c r="J3" s="6" t="s">
        <v>5</v>
      </c>
      <c r="K3" s="6"/>
      <c r="L3" s="6"/>
      <c r="M3" s="7" t="s">
        <v>6</v>
      </c>
      <c r="N3" s="8"/>
      <c r="O3" s="9"/>
      <c r="P3" s="7" t="s">
        <v>7</v>
      </c>
      <c r="Q3" s="8"/>
      <c r="R3" s="9"/>
      <c r="S3" s="7" t="s">
        <v>8</v>
      </c>
      <c r="T3" s="8"/>
      <c r="U3" s="8"/>
      <c r="V3" s="10" t="s">
        <v>2</v>
      </c>
      <c r="W3" s="11"/>
      <c r="X3" s="11"/>
      <c r="Y3" s="12"/>
    </row>
    <row r="4" spans="1:25" s="19" customFormat="1" ht="13.5" customHeight="1">
      <c r="A4" s="13"/>
      <c r="B4" s="13"/>
      <c r="C4" s="14"/>
      <c r="D4" s="15" t="s">
        <v>9</v>
      </c>
      <c r="E4" s="15" t="s">
        <v>10</v>
      </c>
      <c r="F4" s="15" t="s">
        <v>11</v>
      </c>
      <c r="G4" s="15" t="s">
        <v>9</v>
      </c>
      <c r="H4" s="15" t="s">
        <v>10</v>
      </c>
      <c r="I4" s="15" t="s">
        <v>11</v>
      </c>
      <c r="J4" s="15" t="s">
        <v>9</v>
      </c>
      <c r="K4" s="15" t="s">
        <v>10</v>
      </c>
      <c r="L4" s="15" t="s">
        <v>11</v>
      </c>
      <c r="M4" s="15" t="s">
        <v>9</v>
      </c>
      <c r="N4" s="15" t="s">
        <v>10</v>
      </c>
      <c r="O4" s="15" t="s">
        <v>11</v>
      </c>
      <c r="P4" s="15" t="s">
        <v>9</v>
      </c>
      <c r="Q4" s="15" t="s">
        <v>10</v>
      </c>
      <c r="R4" s="15" t="s">
        <v>11</v>
      </c>
      <c r="S4" s="15" t="s">
        <v>9</v>
      </c>
      <c r="T4" s="15" t="s">
        <v>10</v>
      </c>
      <c r="U4" s="16" t="s">
        <v>11</v>
      </c>
      <c r="V4" s="17"/>
      <c r="W4" s="13"/>
      <c r="X4" s="13"/>
      <c r="Y4" s="18"/>
    </row>
    <row r="5" spans="1:28" s="27" customFormat="1" ht="12.75" customHeight="1">
      <c r="A5" s="20" t="s">
        <v>12</v>
      </c>
      <c r="B5" s="20"/>
      <c r="C5" s="21"/>
      <c r="D5" s="22">
        <f>D7+D15+D23+D31+D39+D47+D55+D63+D71+D79+D87+D95+D103+D111+D119+D127+D135+D143+D151+D159+D167+D169</f>
        <v>971297</v>
      </c>
      <c r="E5" s="22">
        <f aca="true" t="shared" si="0" ref="E5:P5">E7+E15+E23+E31+E39+E47+E55+E63+E71+E79+E87+E95+E103+E111+E119+E127+E135+E143+E151+E159+E167+E169</f>
        <v>480684</v>
      </c>
      <c r="F5" s="23">
        <f t="shared" si="0"/>
        <v>490613</v>
      </c>
      <c r="G5" s="22">
        <f t="shared" si="0"/>
        <v>270515</v>
      </c>
      <c r="H5" s="22">
        <f t="shared" si="0"/>
        <v>132236</v>
      </c>
      <c r="I5" s="22">
        <f t="shared" si="0"/>
        <v>138279</v>
      </c>
      <c r="J5" s="22">
        <f t="shared" si="0"/>
        <v>176827</v>
      </c>
      <c r="K5" s="22">
        <f>K7+K15+K23+K31+K39+K47+K55+K63+K71+K79+K87+K95+K103+K111+K119+K127+K135+K143+K151+K159+K169</f>
        <v>88459</v>
      </c>
      <c r="L5" s="24">
        <f>L7+L15+L23+L31+L39+L47+L55+L63+L71+L79+L87+L95+L103+L111+L119+L127+L135+L143+L151+L159+L167+L169</f>
        <v>88368</v>
      </c>
      <c r="M5" s="22">
        <f t="shared" si="0"/>
        <v>128942</v>
      </c>
      <c r="N5" s="22">
        <f t="shared" si="0"/>
        <v>64175</v>
      </c>
      <c r="O5" s="22">
        <f t="shared" si="0"/>
        <v>64767</v>
      </c>
      <c r="P5" s="22">
        <f t="shared" si="0"/>
        <v>212412</v>
      </c>
      <c r="Q5" s="22">
        <f>Q7+Q15+Q23+Q31+Q39+Q47+Q55+Q63+Q71+Q79+Q87+Q95+Q103+Q111+Q119+Q127+Q135+Q143+Q151+Q159+Q167+Q169</f>
        <v>106611</v>
      </c>
      <c r="R5" s="22">
        <f>R7+R15+R23+R31+R39+R47+R55+R63+R71+R79+R87+R95+R103+R111+R119+R127+R135+R143+R151+R159+R167+R169</f>
        <v>105801</v>
      </c>
      <c r="S5" s="22">
        <f>S7+S15+S23+S31+S39+S47+S55+S63+S71+S79+S87+S95+S103+S111+S119+S127+S135+S143+S151+S159+S167+S169</f>
        <v>182601</v>
      </c>
      <c r="T5" s="22">
        <f>T7+T15+T23+T31+T39+T47+T55+T63+T71+T79+T87+T95+T103+T111+T119+T127+T135+T143+T151+T159+T167+T169</f>
        <v>89203</v>
      </c>
      <c r="U5" s="22">
        <f>U7+U15+U23+U31+U39+U47+U55+U63+U71+U79+U87+U95+U103+U111+U119+U127+U135+U143+U151+U159+U167+U169</f>
        <v>93398</v>
      </c>
      <c r="V5" s="25" t="s">
        <v>12</v>
      </c>
      <c r="W5" s="20"/>
      <c r="X5" s="20"/>
      <c r="Y5" s="26"/>
      <c r="AB5" s="26"/>
    </row>
    <row r="6" spans="1:25" ht="13.5">
      <c r="A6" s="28"/>
      <c r="B6" s="29"/>
      <c r="C6" s="30"/>
      <c r="D6" s="31"/>
      <c r="E6" s="31"/>
      <c r="F6" s="32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3"/>
      <c r="W6" s="29"/>
      <c r="X6" s="12"/>
      <c r="Y6" s="12"/>
    </row>
    <row r="7" spans="1:25" s="19" customFormat="1" ht="13.5">
      <c r="A7" s="34">
        <v>0</v>
      </c>
      <c r="B7" s="34" t="s">
        <v>13</v>
      </c>
      <c r="C7" s="35" t="s">
        <v>14</v>
      </c>
      <c r="D7" s="22">
        <f>D9+D10+D11+D12+D13</f>
        <v>48412</v>
      </c>
      <c r="E7" s="22">
        <f aca="true" t="shared" si="1" ref="E7:U7">E9+E10+E11+E12+E13</f>
        <v>24671</v>
      </c>
      <c r="F7" s="23">
        <f t="shared" si="1"/>
        <v>23741</v>
      </c>
      <c r="G7" s="22">
        <f t="shared" si="1"/>
        <v>11232</v>
      </c>
      <c r="H7" s="22">
        <f t="shared" si="1"/>
        <v>5662</v>
      </c>
      <c r="I7" s="22">
        <f t="shared" si="1"/>
        <v>5570</v>
      </c>
      <c r="J7" s="22">
        <f t="shared" si="1"/>
        <v>10410</v>
      </c>
      <c r="K7" s="22">
        <f t="shared" si="1"/>
        <v>5308</v>
      </c>
      <c r="L7" s="22">
        <f t="shared" si="1"/>
        <v>5102</v>
      </c>
      <c r="M7" s="22">
        <f t="shared" si="1"/>
        <v>6575</v>
      </c>
      <c r="N7" s="22">
        <f t="shared" si="1"/>
        <v>3395</v>
      </c>
      <c r="O7" s="22">
        <f t="shared" si="1"/>
        <v>3180</v>
      </c>
      <c r="P7" s="22">
        <f t="shared" si="1"/>
        <v>10679</v>
      </c>
      <c r="Q7" s="22">
        <f t="shared" si="1"/>
        <v>5484</v>
      </c>
      <c r="R7" s="22">
        <f t="shared" si="1"/>
        <v>5195</v>
      </c>
      <c r="S7" s="22">
        <f t="shared" si="1"/>
        <v>9516</v>
      </c>
      <c r="T7" s="22">
        <f t="shared" si="1"/>
        <v>4822</v>
      </c>
      <c r="U7" s="22">
        <f t="shared" si="1"/>
        <v>4694</v>
      </c>
      <c r="V7" s="36">
        <v>0</v>
      </c>
      <c r="W7" s="34" t="s">
        <v>15</v>
      </c>
      <c r="X7" s="37" t="s">
        <v>14</v>
      </c>
      <c r="Y7" s="18"/>
    </row>
    <row r="8" spans="1:25" s="19" customFormat="1" ht="13.5">
      <c r="A8" s="34"/>
      <c r="B8" s="34"/>
      <c r="C8" s="35"/>
      <c r="D8" s="22"/>
      <c r="E8" s="22"/>
      <c r="F8" s="23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36"/>
      <c r="W8" s="34"/>
      <c r="X8" s="37"/>
      <c r="Y8" s="18"/>
    </row>
    <row r="9" spans="1:25" s="46" customFormat="1" ht="13.5">
      <c r="A9" s="38"/>
      <c r="B9" s="38">
        <v>0</v>
      </c>
      <c r="C9" s="39"/>
      <c r="D9" s="40">
        <v>9917</v>
      </c>
      <c r="E9" s="40">
        <v>5034</v>
      </c>
      <c r="F9" s="41">
        <v>4883</v>
      </c>
      <c r="G9" s="40">
        <v>2273</v>
      </c>
      <c r="H9" s="42">
        <v>1153</v>
      </c>
      <c r="I9" s="42">
        <v>1120</v>
      </c>
      <c r="J9" s="40">
        <v>2195</v>
      </c>
      <c r="K9" s="40">
        <v>1094</v>
      </c>
      <c r="L9" s="40">
        <v>1101</v>
      </c>
      <c r="M9" s="40">
        <v>1370</v>
      </c>
      <c r="N9" s="40">
        <v>682</v>
      </c>
      <c r="O9" s="40">
        <v>688</v>
      </c>
      <c r="P9" s="40">
        <v>2212</v>
      </c>
      <c r="Q9" s="40">
        <v>1136</v>
      </c>
      <c r="R9" s="40">
        <v>1076</v>
      </c>
      <c r="S9" s="40">
        <v>1867</v>
      </c>
      <c r="T9" s="40">
        <v>969</v>
      </c>
      <c r="U9" s="40">
        <v>898</v>
      </c>
      <c r="V9" s="43"/>
      <c r="W9" s="38">
        <v>0</v>
      </c>
      <c r="X9" s="44"/>
      <c r="Y9" s="45"/>
    </row>
    <row r="10" spans="1:25" s="46" customFormat="1" ht="13.5">
      <c r="A10" s="38"/>
      <c r="B10" s="38">
        <v>1</v>
      </c>
      <c r="C10" s="39"/>
      <c r="D10" s="40">
        <v>9681</v>
      </c>
      <c r="E10" s="40">
        <v>4950</v>
      </c>
      <c r="F10" s="41">
        <v>4731</v>
      </c>
      <c r="G10" s="40">
        <v>2238</v>
      </c>
      <c r="H10" s="42">
        <v>1138</v>
      </c>
      <c r="I10" s="42">
        <v>1100</v>
      </c>
      <c r="J10" s="40">
        <v>2107</v>
      </c>
      <c r="K10" s="40">
        <v>1092</v>
      </c>
      <c r="L10" s="40">
        <v>1015</v>
      </c>
      <c r="M10" s="40">
        <v>1329</v>
      </c>
      <c r="N10" s="40">
        <v>687</v>
      </c>
      <c r="O10" s="40">
        <v>642</v>
      </c>
      <c r="P10" s="40">
        <v>2143</v>
      </c>
      <c r="Q10" s="40">
        <v>1090</v>
      </c>
      <c r="R10" s="40">
        <v>1053</v>
      </c>
      <c r="S10" s="40">
        <v>1864</v>
      </c>
      <c r="T10" s="40">
        <v>943</v>
      </c>
      <c r="U10" s="40">
        <v>921</v>
      </c>
      <c r="V10" s="43"/>
      <c r="W10" s="38">
        <v>1</v>
      </c>
      <c r="X10" s="44"/>
      <c r="Y10" s="45"/>
    </row>
    <row r="11" spans="1:25" s="46" customFormat="1" ht="13.5">
      <c r="A11" s="38"/>
      <c r="B11" s="38">
        <v>2</v>
      </c>
      <c r="C11" s="39"/>
      <c r="D11" s="40">
        <v>9471</v>
      </c>
      <c r="E11" s="40">
        <v>4875</v>
      </c>
      <c r="F11" s="41">
        <v>4596</v>
      </c>
      <c r="G11" s="40">
        <v>2210</v>
      </c>
      <c r="H11" s="42">
        <v>1111</v>
      </c>
      <c r="I11" s="42">
        <v>1099</v>
      </c>
      <c r="J11" s="40">
        <v>2119</v>
      </c>
      <c r="K11" s="40">
        <v>1142</v>
      </c>
      <c r="L11" s="40">
        <v>977</v>
      </c>
      <c r="M11" s="40">
        <v>1279</v>
      </c>
      <c r="N11" s="40">
        <v>668</v>
      </c>
      <c r="O11" s="40">
        <v>611</v>
      </c>
      <c r="P11" s="40">
        <v>2026</v>
      </c>
      <c r="Q11" s="40">
        <v>1031</v>
      </c>
      <c r="R11" s="40">
        <v>995</v>
      </c>
      <c r="S11" s="40">
        <v>1837</v>
      </c>
      <c r="T11" s="40">
        <v>923</v>
      </c>
      <c r="U11" s="40">
        <v>914</v>
      </c>
      <c r="V11" s="43"/>
      <c r="W11" s="38">
        <v>2</v>
      </c>
      <c r="X11" s="44"/>
      <c r="Y11" s="45"/>
    </row>
    <row r="12" spans="1:25" s="46" customFormat="1" ht="13.5">
      <c r="A12" s="38"/>
      <c r="B12" s="38">
        <v>3</v>
      </c>
      <c r="C12" s="39"/>
      <c r="D12" s="40">
        <v>9765</v>
      </c>
      <c r="E12" s="40">
        <v>4939</v>
      </c>
      <c r="F12" s="41">
        <v>4826</v>
      </c>
      <c r="G12" s="40">
        <v>2282</v>
      </c>
      <c r="H12" s="42">
        <v>1131</v>
      </c>
      <c r="I12" s="42">
        <v>1151</v>
      </c>
      <c r="J12" s="40">
        <v>2060</v>
      </c>
      <c r="K12" s="40">
        <v>1023</v>
      </c>
      <c r="L12" s="40">
        <v>1037</v>
      </c>
      <c r="M12" s="40">
        <v>1318</v>
      </c>
      <c r="N12" s="40">
        <v>691</v>
      </c>
      <c r="O12" s="40">
        <v>627</v>
      </c>
      <c r="P12" s="40">
        <v>2167</v>
      </c>
      <c r="Q12" s="40">
        <v>1095</v>
      </c>
      <c r="R12" s="40">
        <v>1072</v>
      </c>
      <c r="S12" s="40">
        <v>1938</v>
      </c>
      <c r="T12" s="40">
        <v>999</v>
      </c>
      <c r="U12" s="40">
        <v>939</v>
      </c>
      <c r="V12" s="43"/>
      <c r="W12" s="38">
        <v>3</v>
      </c>
      <c r="X12" s="44"/>
      <c r="Y12" s="45"/>
    </row>
    <row r="13" spans="1:25" s="46" customFormat="1" ht="13.5">
      <c r="A13" s="38"/>
      <c r="B13" s="38">
        <v>4</v>
      </c>
      <c r="C13" s="39"/>
      <c r="D13" s="40">
        <v>9578</v>
      </c>
      <c r="E13" s="40">
        <v>4873</v>
      </c>
      <c r="F13" s="41">
        <v>4705</v>
      </c>
      <c r="G13" s="40">
        <v>2229</v>
      </c>
      <c r="H13" s="42">
        <v>1129</v>
      </c>
      <c r="I13" s="42">
        <v>1100</v>
      </c>
      <c r="J13" s="40">
        <v>1929</v>
      </c>
      <c r="K13" s="40">
        <v>957</v>
      </c>
      <c r="L13" s="40">
        <v>972</v>
      </c>
      <c r="M13" s="40">
        <v>1279</v>
      </c>
      <c r="N13" s="40">
        <v>667</v>
      </c>
      <c r="O13" s="40">
        <v>612</v>
      </c>
      <c r="P13" s="40">
        <v>2131</v>
      </c>
      <c r="Q13" s="40">
        <v>1132</v>
      </c>
      <c r="R13" s="40">
        <v>999</v>
      </c>
      <c r="S13" s="40">
        <v>2010</v>
      </c>
      <c r="T13" s="40">
        <v>988</v>
      </c>
      <c r="U13" s="40">
        <v>1022</v>
      </c>
      <c r="V13" s="43"/>
      <c r="W13" s="38">
        <v>4</v>
      </c>
      <c r="X13" s="44"/>
      <c r="Y13" s="45"/>
    </row>
    <row r="14" spans="1:25" s="19" customFormat="1" ht="13.5">
      <c r="A14" s="34"/>
      <c r="B14" s="34"/>
      <c r="C14" s="35"/>
      <c r="D14" s="22"/>
      <c r="E14" s="22"/>
      <c r="F14" s="23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36"/>
      <c r="W14" s="34"/>
      <c r="X14" s="37"/>
      <c r="Y14" s="18"/>
    </row>
    <row r="15" spans="1:25" s="19" customFormat="1" ht="13.5">
      <c r="A15" s="34">
        <v>5</v>
      </c>
      <c r="B15" s="34" t="s">
        <v>15</v>
      </c>
      <c r="C15" s="47">
        <v>9</v>
      </c>
      <c r="D15" s="22">
        <f>D17+D18+D19+D20+D21</f>
        <v>51576</v>
      </c>
      <c r="E15" s="22">
        <f aca="true" t="shared" si="2" ref="E15:U15">E17+E18+E19+E20+E21</f>
        <v>26512</v>
      </c>
      <c r="F15" s="23">
        <f t="shared" si="2"/>
        <v>25064</v>
      </c>
      <c r="G15" s="23">
        <f t="shared" si="2"/>
        <v>12081</v>
      </c>
      <c r="H15" s="22">
        <f t="shared" si="2"/>
        <v>6192</v>
      </c>
      <c r="I15" s="22">
        <f t="shared" si="2"/>
        <v>5889</v>
      </c>
      <c r="J15" s="22">
        <f t="shared" si="2"/>
        <v>9867</v>
      </c>
      <c r="K15" s="22">
        <f t="shared" si="2"/>
        <v>5011</v>
      </c>
      <c r="L15" s="22">
        <f t="shared" si="2"/>
        <v>4856</v>
      </c>
      <c r="M15" s="22">
        <f t="shared" si="2"/>
        <v>6904</v>
      </c>
      <c r="N15" s="22">
        <f t="shared" si="2"/>
        <v>3499</v>
      </c>
      <c r="O15" s="22">
        <f t="shared" si="2"/>
        <v>3405</v>
      </c>
      <c r="P15" s="22">
        <f t="shared" si="2"/>
        <v>11288</v>
      </c>
      <c r="Q15" s="22">
        <f t="shared" si="2"/>
        <v>5864</v>
      </c>
      <c r="R15" s="22">
        <f t="shared" si="2"/>
        <v>5424</v>
      </c>
      <c r="S15" s="22">
        <f t="shared" si="2"/>
        <v>11436</v>
      </c>
      <c r="T15" s="22">
        <f t="shared" si="2"/>
        <v>5946</v>
      </c>
      <c r="U15" s="22">
        <f t="shared" si="2"/>
        <v>5490</v>
      </c>
      <c r="V15" s="36">
        <v>5</v>
      </c>
      <c r="W15" s="34" t="s">
        <v>15</v>
      </c>
      <c r="X15" s="34">
        <v>9</v>
      </c>
      <c r="Y15" s="18"/>
    </row>
    <row r="16" spans="1:25" s="19" customFormat="1" ht="13.5">
      <c r="A16" s="34"/>
      <c r="B16" s="34"/>
      <c r="C16" s="47"/>
      <c r="D16" s="22"/>
      <c r="E16" s="22"/>
      <c r="F16" s="23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36"/>
      <c r="W16" s="34"/>
      <c r="X16" s="34"/>
      <c r="Y16" s="18"/>
    </row>
    <row r="17" spans="1:25" s="46" customFormat="1" ht="13.5">
      <c r="A17" s="38"/>
      <c r="B17" s="38">
        <v>5</v>
      </c>
      <c r="C17" s="48"/>
      <c r="D17" s="40">
        <v>9813</v>
      </c>
      <c r="E17" s="40">
        <v>5078</v>
      </c>
      <c r="F17" s="49">
        <v>4735</v>
      </c>
      <c r="G17" s="40">
        <v>2301</v>
      </c>
      <c r="H17" s="42">
        <v>1226</v>
      </c>
      <c r="I17" s="42">
        <v>1075</v>
      </c>
      <c r="J17" s="40">
        <v>1966</v>
      </c>
      <c r="K17" s="40">
        <v>952</v>
      </c>
      <c r="L17" s="40">
        <v>1014</v>
      </c>
      <c r="M17" s="40">
        <v>1318</v>
      </c>
      <c r="N17" s="40">
        <v>692</v>
      </c>
      <c r="O17" s="40">
        <v>626</v>
      </c>
      <c r="P17" s="40">
        <v>2142</v>
      </c>
      <c r="Q17" s="40">
        <v>1114</v>
      </c>
      <c r="R17" s="40">
        <v>1028</v>
      </c>
      <c r="S17" s="40">
        <v>2086</v>
      </c>
      <c r="T17" s="40">
        <v>1094</v>
      </c>
      <c r="U17" s="40">
        <v>992</v>
      </c>
      <c r="V17" s="43"/>
      <c r="W17" s="38">
        <v>5</v>
      </c>
      <c r="X17" s="38"/>
      <c r="Y17" s="45"/>
    </row>
    <row r="18" spans="1:25" s="46" customFormat="1" ht="13.5">
      <c r="A18" s="38"/>
      <c r="B18" s="38">
        <v>6</v>
      </c>
      <c r="C18" s="48"/>
      <c r="D18" s="40">
        <v>10144</v>
      </c>
      <c r="E18" s="40">
        <v>5255</v>
      </c>
      <c r="F18" s="49">
        <v>4889</v>
      </c>
      <c r="G18" s="40">
        <v>2333</v>
      </c>
      <c r="H18" s="42">
        <v>1177</v>
      </c>
      <c r="I18" s="42">
        <v>1156</v>
      </c>
      <c r="J18" s="40">
        <v>1974</v>
      </c>
      <c r="K18" s="40">
        <v>1041</v>
      </c>
      <c r="L18" s="40">
        <v>933</v>
      </c>
      <c r="M18" s="40">
        <v>1384</v>
      </c>
      <c r="N18" s="40">
        <v>713</v>
      </c>
      <c r="O18" s="40">
        <v>671</v>
      </c>
      <c r="P18" s="40">
        <v>2266</v>
      </c>
      <c r="Q18" s="40">
        <v>1171</v>
      </c>
      <c r="R18" s="40">
        <v>1095</v>
      </c>
      <c r="S18" s="40">
        <v>2187</v>
      </c>
      <c r="T18" s="40">
        <v>1153</v>
      </c>
      <c r="U18" s="40">
        <v>1034</v>
      </c>
      <c r="V18" s="43"/>
      <c r="W18" s="38">
        <v>6</v>
      </c>
      <c r="X18" s="38"/>
      <c r="Y18" s="45"/>
    </row>
    <row r="19" spans="1:25" s="46" customFormat="1" ht="13.5">
      <c r="A19" s="38"/>
      <c r="B19" s="38">
        <v>7</v>
      </c>
      <c r="C19" s="48"/>
      <c r="D19" s="40">
        <v>10205</v>
      </c>
      <c r="E19" s="40">
        <v>5238</v>
      </c>
      <c r="F19" s="49">
        <v>4967</v>
      </c>
      <c r="G19" s="40">
        <v>2385</v>
      </c>
      <c r="H19" s="42">
        <v>1235</v>
      </c>
      <c r="I19" s="42">
        <v>1150</v>
      </c>
      <c r="J19" s="40">
        <v>1982</v>
      </c>
      <c r="K19" s="40">
        <v>1002</v>
      </c>
      <c r="L19" s="40">
        <v>980</v>
      </c>
      <c r="M19" s="40">
        <v>1343</v>
      </c>
      <c r="N19" s="40">
        <v>653</v>
      </c>
      <c r="O19" s="40">
        <v>690</v>
      </c>
      <c r="P19" s="40">
        <v>2222</v>
      </c>
      <c r="Q19" s="40">
        <v>1163</v>
      </c>
      <c r="R19" s="40">
        <v>1059</v>
      </c>
      <c r="S19" s="40">
        <v>2273</v>
      </c>
      <c r="T19" s="40">
        <v>1185</v>
      </c>
      <c r="U19" s="40">
        <v>1088</v>
      </c>
      <c r="V19" s="43"/>
      <c r="W19" s="38">
        <v>7</v>
      </c>
      <c r="X19" s="38"/>
      <c r="Y19" s="45"/>
    </row>
    <row r="20" spans="1:25" s="46" customFormat="1" ht="13.5">
      <c r="A20" s="38"/>
      <c r="B20" s="38">
        <v>8</v>
      </c>
      <c r="C20" s="48"/>
      <c r="D20" s="40">
        <v>10528</v>
      </c>
      <c r="E20" s="40">
        <v>5324</v>
      </c>
      <c r="F20" s="49">
        <v>5204</v>
      </c>
      <c r="G20" s="40">
        <v>2506</v>
      </c>
      <c r="H20" s="42">
        <v>1235</v>
      </c>
      <c r="I20" s="42">
        <v>1271</v>
      </c>
      <c r="J20" s="40">
        <v>1934</v>
      </c>
      <c r="K20" s="40">
        <v>974</v>
      </c>
      <c r="L20" s="40">
        <v>960</v>
      </c>
      <c r="M20" s="40">
        <v>1376</v>
      </c>
      <c r="N20" s="40">
        <v>693</v>
      </c>
      <c r="O20" s="40">
        <v>683</v>
      </c>
      <c r="P20" s="40">
        <v>2329</v>
      </c>
      <c r="Q20" s="40">
        <v>1183</v>
      </c>
      <c r="R20" s="40">
        <v>1146</v>
      </c>
      <c r="S20" s="40">
        <v>2383</v>
      </c>
      <c r="T20" s="40">
        <v>1239</v>
      </c>
      <c r="U20" s="40">
        <v>1144</v>
      </c>
      <c r="V20" s="43"/>
      <c r="W20" s="38">
        <v>8</v>
      </c>
      <c r="X20" s="38"/>
      <c r="Y20" s="45"/>
    </row>
    <row r="21" spans="1:25" s="46" customFormat="1" ht="13.5">
      <c r="A21" s="38"/>
      <c r="B21" s="38">
        <v>9</v>
      </c>
      <c r="C21" s="48"/>
      <c r="D21" s="40">
        <v>10886</v>
      </c>
      <c r="E21" s="40">
        <v>5617</v>
      </c>
      <c r="F21" s="49">
        <v>5269</v>
      </c>
      <c r="G21" s="40">
        <v>2556</v>
      </c>
      <c r="H21" s="42">
        <v>1319</v>
      </c>
      <c r="I21" s="42">
        <v>1237</v>
      </c>
      <c r="J21" s="40">
        <v>2011</v>
      </c>
      <c r="K21" s="40">
        <v>1042</v>
      </c>
      <c r="L21" s="40">
        <v>969</v>
      </c>
      <c r="M21" s="40">
        <v>1483</v>
      </c>
      <c r="N21" s="40">
        <v>748</v>
      </c>
      <c r="O21" s="40">
        <v>735</v>
      </c>
      <c r="P21" s="40">
        <v>2329</v>
      </c>
      <c r="Q21" s="40">
        <v>1233</v>
      </c>
      <c r="R21" s="40">
        <v>1096</v>
      </c>
      <c r="S21" s="40">
        <v>2507</v>
      </c>
      <c r="T21" s="40">
        <v>1275</v>
      </c>
      <c r="U21" s="40">
        <v>1232</v>
      </c>
      <c r="V21" s="43"/>
      <c r="W21" s="38">
        <v>9</v>
      </c>
      <c r="X21" s="38"/>
      <c r="Y21" s="45"/>
    </row>
    <row r="22" spans="1:25" s="19" customFormat="1" ht="13.5">
      <c r="A22" s="34"/>
      <c r="B22" s="34"/>
      <c r="C22" s="47"/>
      <c r="D22" s="22"/>
      <c r="E22" s="22"/>
      <c r="F22" s="23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36"/>
      <c r="W22" s="34"/>
      <c r="X22" s="34"/>
      <c r="Y22" s="18"/>
    </row>
    <row r="23" spans="1:25" s="19" customFormat="1" ht="13.5">
      <c r="A23" s="34">
        <v>10</v>
      </c>
      <c r="B23" s="34" t="s">
        <v>15</v>
      </c>
      <c r="C23" s="47">
        <v>14</v>
      </c>
      <c r="D23" s="22">
        <f>D25+D26+D27+D28+D29</f>
        <v>58426</v>
      </c>
      <c r="E23" s="22">
        <f aca="true" t="shared" si="3" ref="E23:U23">E25+E26+E27+E28+E29</f>
        <v>29897</v>
      </c>
      <c r="F23" s="23">
        <f t="shared" si="3"/>
        <v>28529</v>
      </c>
      <c r="G23" s="22">
        <f t="shared" si="3"/>
        <v>14102</v>
      </c>
      <c r="H23" s="22">
        <f t="shared" si="3"/>
        <v>7141</v>
      </c>
      <c r="I23" s="22">
        <f t="shared" si="3"/>
        <v>6961</v>
      </c>
      <c r="J23" s="22">
        <f>J25+J26+J27+J28+J29</f>
        <v>10092</v>
      </c>
      <c r="K23" s="22">
        <f t="shared" si="3"/>
        <v>5311</v>
      </c>
      <c r="L23" s="22">
        <f t="shared" si="3"/>
        <v>4781</v>
      </c>
      <c r="M23" s="22">
        <f t="shared" si="3"/>
        <v>7288</v>
      </c>
      <c r="N23" s="22">
        <f t="shared" si="3"/>
        <v>3694</v>
      </c>
      <c r="O23" s="22">
        <f t="shared" si="3"/>
        <v>3594</v>
      </c>
      <c r="P23" s="22">
        <f t="shared" si="3"/>
        <v>12965</v>
      </c>
      <c r="Q23" s="22">
        <f t="shared" si="3"/>
        <v>6530</v>
      </c>
      <c r="R23" s="22">
        <f t="shared" si="3"/>
        <v>6435</v>
      </c>
      <c r="S23" s="22">
        <f t="shared" si="3"/>
        <v>13979</v>
      </c>
      <c r="T23" s="22">
        <f t="shared" si="3"/>
        <v>7221</v>
      </c>
      <c r="U23" s="22">
        <f t="shared" si="3"/>
        <v>6758</v>
      </c>
      <c r="V23" s="36">
        <v>10</v>
      </c>
      <c r="W23" s="34" t="s">
        <v>15</v>
      </c>
      <c r="X23" s="34">
        <v>14</v>
      </c>
      <c r="Y23" s="18"/>
    </row>
    <row r="24" spans="1:25" s="19" customFormat="1" ht="13.5">
      <c r="A24" s="34"/>
      <c r="B24" s="34"/>
      <c r="C24" s="47"/>
      <c r="D24" s="22"/>
      <c r="E24" s="22"/>
      <c r="F24" s="23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36"/>
      <c r="W24" s="34"/>
      <c r="X24" s="34"/>
      <c r="Y24" s="18"/>
    </row>
    <row r="25" spans="1:25" s="46" customFormat="1" ht="13.5">
      <c r="A25" s="38"/>
      <c r="B25" s="38">
        <v>10</v>
      </c>
      <c r="C25" s="48"/>
      <c r="D25" s="40">
        <v>11266</v>
      </c>
      <c r="E25" s="40">
        <v>5832</v>
      </c>
      <c r="F25" s="49">
        <v>5434</v>
      </c>
      <c r="G25" s="40">
        <v>2698</v>
      </c>
      <c r="H25" s="42">
        <v>1397</v>
      </c>
      <c r="I25" s="42">
        <v>1301</v>
      </c>
      <c r="J25" s="40">
        <v>2029</v>
      </c>
      <c r="K25" s="40">
        <v>1077</v>
      </c>
      <c r="L25" s="40">
        <v>952</v>
      </c>
      <c r="M25" s="40">
        <v>1381</v>
      </c>
      <c r="N25" s="40">
        <v>702</v>
      </c>
      <c r="O25" s="40">
        <v>679</v>
      </c>
      <c r="P25" s="40">
        <v>2506</v>
      </c>
      <c r="Q25" s="40">
        <v>1277</v>
      </c>
      <c r="R25" s="40">
        <v>1229</v>
      </c>
      <c r="S25" s="40">
        <v>2652</v>
      </c>
      <c r="T25" s="40">
        <v>1379</v>
      </c>
      <c r="U25" s="40">
        <v>1273</v>
      </c>
      <c r="V25" s="43"/>
      <c r="W25" s="38">
        <v>10</v>
      </c>
      <c r="X25" s="38"/>
      <c r="Y25" s="45"/>
    </row>
    <row r="26" spans="1:25" s="46" customFormat="1" ht="13.5">
      <c r="A26" s="38"/>
      <c r="B26" s="38">
        <v>11</v>
      </c>
      <c r="C26" s="48"/>
      <c r="D26" s="40">
        <v>11681</v>
      </c>
      <c r="E26" s="40">
        <v>5945</v>
      </c>
      <c r="F26" s="41">
        <v>5736</v>
      </c>
      <c r="G26" s="40">
        <v>2817</v>
      </c>
      <c r="H26" s="42">
        <v>1409</v>
      </c>
      <c r="I26" s="42">
        <v>1408</v>
      </c>
      <c r="J26" s="40">
        <v>2076</v>
      </c>
      <c r="K26" s="40">
        <v>1082</v>
      </c>
      <c r="L26" s="40">
        <v>994</v>
      </c>
      <c r="M26" s="40">
        <v>1478</v>
      </c>
      <c r="N26" s="40">
        <v>754</v>
      </c>
      <c r="O26" s="40">
        <v>724</v>
      </c>
      <c r="P26" s="40">
        <v>2521</v>
      </c>
      <c r="Q26" s="40">
        <v>1239</v>
      </c>
      <c r="R26" s="40">
        <v>1282</v>
      </c>
      <c r="S26" s="40">
        <v>2789</v>
      </c>
      <c r="T26" s="40">
        <v>1461</v>
      </c>
      <c r="U26" s="40">
        <v>1328</v>
      </c>
      <c r="V26" s="43"/>
      <c r="W26" s="38">
        <v>11</v>
      </c>
      <c r="X26" s="38"/>
      <c r="Y26" s="45"/>
    </row>
    <row r="27" spans="1:25" s="46" customFormat="1" ht="13.5">
      <c r="A27" s="38"/>
      <c r="B27" s="38">
        <v>12</v>
      </c>
      <c r="C27" s="48"/>
      <c r="D27" s="40">
        <v>11783</v>
      </c>
      <c r="E27" s="40">
        <v>5967</v>
      </c>
      <c r="F27" s="41">
        <v>5816</v>
      </c>
      <c r="G27" s="40">
        <v>2878</v>
      </c>
      <c r="H27" s="42">
        <v>1439</v>
      </c>
      <c r="I27" s="42">
        <v>1439</v>
      </c>
      <c r="J27" s="40">
        <v>1973</v>
      </c>
      <c r="K27" s="40">
        <v>1006</v>
      </c>
      <c r="L27" s="40">
        <v>967</v>
      </c>
      <c r="M27" s="40">
        <v>1487</v>
      </c>
      <c r="N27" s="40">
        <v>766</v>
      </c>
      <c r="O27" s="40">
        <v>721</v>
      </c>
      <c r="P27" s="40">
        <v>2607</v>
      </c>
      <c r="Q27" s="40">
        <v>1309</v>
      </c>
      <c r="R27" s="40">
        <v>1298</v>
      </c>
      <c r="S27" s="40">
        <v>2838</v>
      </c>
      <c r="T27" s="40">
        <v>1447</v>
      </c>
      <c r="U27" s="40">
        <v>1391</v>
      </c>
      <c r="V27" s="43"/>
      <c r="W27" s="38">
        <v>12</v>
      </c>
      <c r="X27" s="38"/>
      <c r="Y27" s="45"/>
    </row>
    <row r="28" spans="1:25" s="46" customFormat="1" ht="13.5">
      <c r="A28" s="38"/>
      <c r="B28" s="38">
        <v>13</v>
      </c>
      <c r="C28" s="48"/>
      <c r="D28" s="40">
        <v>11841</v>
      </c>
      <c r="E28" s="40">
        <v>6097</v>
      </c>
      <c r="F28" s="41">
        <v>5744</v>
      </c>
      <c r="G28" s="40">
        <v>2823</v>
      </c>
      <c r="H28" s="42">
        <v>1429</v>
      </c>
      <c r="I28" s="42">
        <v>1394</v>
      </c>
      <c r="J28" s="40">
        <v>2008</v>
      </c>
      <c r="K28" s="40">
        <v>1097</v>
      </c>
      <c r="L28" s="40">
        <v>911</v>
      </c>
      <c r="M28" s="40">
        <v>1482</v>
      </c>
      <c r="N28" s="40">
        <v>764</v>
      </c>
      <c r="O28" s="40">
        <v>718</v>
      </c>
      <c r="P28" s="40">
        <v>2669</v>
      </c>
      <c r="Q28" s="40">
        <v>1331</v>
      </c>
      <c r="R28" s="40">
        <v>1338</v>
      </c>
      <c r="S28" s="40">
        <v>2859</v>
      </c>
      <c r="T28" s="40">
        <v>1476</v>
      </c>
      <c r="U28" s="40">
        <v>1383</v>
      </c>
      <c r="V28" s="43"/>
      <c r="W28" s="38">
        <v>13</v>
      </c>
      <c r="X28" s="38"/>
      <c r="Y28" s="45"/>
    </row>
    <row r="29" spans="1:25" s="46" customFormat="1" ht="13.5">
      <c r="A29" s="38"/>
      <c r="B29" s="38">
        <v>14</v>
      </c>
      <c r="C29" s="48"/>
      <c r="D29" s="40">
        <v>11855</v>
      </c>
      <c r="E29" s="40">
        <v>6056</v>
      </c>
      <c r="F29" s="41">
        <v>5799</v>
      </c>
      <c r="G29" s="40">
        <v>2886</v>
      </c>
      <c r="H29" s="42">
        <v>1467</v>
      </c>
      <c r="I29" s="42">
        <v>1419</v>
      </c>
      <c r="J29" s="40">
        <v>2006</v>
      </c>
      <c r="K29" s="40">
        <v>1049</v>
      </c>
      <c r="L29" s="40">
        <v>957</v>
      </c>
      <c r="M29" s="40">
        <v>1460</v>
      </c>
      <c r="N29" s="40">
        <v>708</v>
      </c>
      <c r="O29" s="40">
        <v>752</v>
      </c>
      <c r="P29" s="40">
        <v>2662</v>
      </c>
      <c r="Q29" s="40">
        <v>1374</v>
      </c>
      <c r="R29" s="40">
        <v>1288</v>
      </c>
      <c r="S29" s="40">
        <v>2841</v>
      </c>
      <c r="T29" s="40">
        <v>1458</v>
      </c>
      <c r="U29" s="40">
        <v>1383</v>
      </c>
      <c r="V29" s="43"/>
      <c r="W29" s="38">
        <v>14</v>
      </c>
      <c r="X29" s="38"/>
      <c r="Y29" s="45"/>
    </row>
    <row r="30" spans="1:25" s="19" customFormat="1" ht="13.5">
      <c r="A30" s="34"/>
      <c r="B30" s="34"/>
      <c r="C30" s="47"/>
      <c r="D30" s="22"/>
      <c r="E30" s="22"/>
      <c r="F30" s="23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36"/>
      <c r="W30" s="34"/>
      <c r="X30" s="34"/>
      <c r="Y30" s="18"/>
    </row>
    <row r="31" spans="1:25" s="19" customFormat="1" ht="13.5">
      <c r="A31" s="34">
        <v>15</v>
      </c>
      <c r="B31" s="34" t="s">
        <v>15</v>
      </c>
      <c r="C31" s="47">
        <v>19</v>
      </c>
      <c r="D31" s="22">
        <f>D33+D34+D35+D36+D37</f>
        <v>81858</v>
      </c>
      <c r="E31" s="22">
        <f aca="true" t="shared" si="4" ref="E31:U31">E33+E34+E35+E36+E37</f>
        <v>42865</v>
      </c>
      <c r="F31" s="23">
        <f t="shared" si="4"/>
        <v>38993</v>
      </c>
      <c r="G31" s="22">
        <f t="shared" si="4"/>
        <v>24344</v>
      </c>
      <c r="H31" s="22">
        <f t="shared" si="4"/>
        <v>12559</v>
      </c>
      <c r="I31" s="22">
        <f t="shared" si="4"/>
        <v>11785</v>
      </c>
      <c r="J31" s="22">
        <f>J33+J34+J35+J36+J37</f>
        <v>13517</v>
      </c>
      <c r="K31" s="22">
        <f t="shared" si="4"/>
        <v>7214</v>
      </c>
      <c r="L31" s="22">
        <f t="shared" si="4"/>
        <v>6303</v>
      </c>
      <c r="M31" s="22">
        <f t="shared" si="4"/>
        <v>9754</v>
      </c>
      <c r="N31" s="22">
        <f t="shared" si="4"/>
        <v>5081</v>
      </c>
      <c r="O31" s="22">
        <f t="shared" si="4"/>
        <v>4673</v>
      </c>
      <c r="P31" s="22">
        <f t="shared" si="4"/>
        <v>17531</v>
      </c>
      <c r="Q31" s="22">
        <f t="shared" si="4"/>
        <v>9536</v>
      </c>
      <c r="R31" s="22">
        <f t="shared" si="4"/>
        <v>7995</v>
      </c>
      <c r="S31" s="22">
        <f t="shared" si="4"/>
        <v>16712</v>
      </c>
      <c r="T31" s="22">
        <f t="shared" si="4"/>
        <v>8475</v>
      </c>
      <c r="U31" s="22">
        <f t="shared" si="4"/>
        <v>8237</v>
      </c>
      <c r="V31" s="36">
        <v>15</v>
      </c>
      <c r="W31" s="34" t="s">
        <v>15</v>
      </c>
      <c r="X31" s="34">
        <v>19</v>
      </c>
      <c r="Y31" s="18"/>
    </row>
    <row r="32" spans="1:25" s="19" customFormat="1" ht="13.5">
      <c r="A32" s="34"/>
      <c r="B32" s="34"/>
      <c r="C32" s="47"/>
      <c r="D32" s="22"/>
      <c r="E32" s="22"/>
      <c r="F32" s="23"/>
      <c r="G32" s="22"/>
      <c r="H32" s="22"/>
      <c r="I32" s="22"/>
      <c r="J32" s="40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36"/>
      <c r="W32" s="34"/>
      <c r="X32" s="34"/>
      <c r="Y32" s="18"/>
    </row>
    <row r="33" spans="1:25" s="46" customFormat="1" ht="13.5">
      <c r="A33" s="38"/>
      <c r="B33" s="38">
        <v>15</v>
      </c>
      <c r="C33" s="48"/>
      <c r="D33" s="40">
        <v>12370</v>
      </c>
      <c r="E33" s="40">
        <v>6366</v>
      </c>
      <c r="F33" s="41">
        <v>6004</v>
      </c>
      <c r="G33" s="40">
        <v>2943</v>
      </c>
      <c r="H33" s="42">
        <v>1517</v>
      </c>
      <c r="I33" s="42">
        <v>1426</v>
      </c>
      <c r="J33" s="40">
        <v>2130</v>
      </c>
      <c r="K33" s="40">
        <v>1117</v>
      </c>
      <c r="L33" s="40">
        <v>1013</v>
      </c>
      <c r="M33" s="40">
        <v>1545</v>
      </c>
      <c r="N33" s="40">
        <v>784</v>
      </c>
      <c r="O33" s="40">
        <v>761</v>
      </c>
      <c r="P33" s="40">
        <v>2792</v>
      </c>
      <c r="Q33" s="40">
        <v>1431</v>
      </c>
      <c r="R33" s="40">
        <v>1361</v>
      </c>
      <c r="S33" s="40">
        <v>2960</v>
      </c>
      <c r="T33" s="40">
        <v>1517</v>
      </c>
      <c r="U33" s="40">
        <v>1443</v>
      </c>
      <c r="V33" s="43"/>
      <c r="W33" s="38">
        <v>15</v>
      </c>
      <c r="X33" s="38"/>
      <c r="Y33" s="45"/>
    </row>
    <row r="34" spans="1:25" s="46" customFormat="1" ht="13.5">
      <c r="A34" s="38"/>
      <c r="B34" s="38">
        <v>16</v>
      </c>
      <c r="C34" s="48"/>
      <c r="D34" s="40">
        <v>12823</v>
      </c>
      <c r="E34" s="40">
        <v>6627</v>
      </c>
      <c r="F34" s="41">
        <v>6196</v>
      </c>
      <c r="G34" s="40">
        <v>3197</v>
      </c>
      <c r="H34" s="42">
        <v>1665</v>
      </c>
      <c r="I34" s="42">
        <v>1532</v>
      </c>
      <c r="J34" s="40">
        <v>2160</v>
      </c>
      <c r="K34" s="40">
        <v>1118</v>
      </c>
      <c r="L34" s="40">
        <v>1042</v>
      </c>
      <c r="M34" s="40">
        <v>1595</v>
      </c>
      <c r="N34" s="40">
        <v>813</v>
      </c>
      <c r="O34" s="40">
        <v>782</v>
      </c>
      <c r="P34" s="40">
        <v>2769</v>
      </c>
      <c r="Q34" s="40">
        <v>1457</v>
      </c>
      <c r="R34" s="40">
        <v>1312</v>
      </c>
      <c r="S34" s="40">
        <v>3102</v>
      </c>
      <c r="T34" s="40">
        <v>1574</v>
      </c>
      <c r="U34" s="40">
        <v>1528</v>
      </c>
      <c r="V34" s="43"/>
      <c r="W34" s="38">
        <v>16</v>
      </c>
      <c r="X34" s="38"/>
      <c r="Y34" s="45"/>
    </row>
    <row r="35" spans="1:25" s="46" customFormat="1" ht="13.5">
      <c r="A35" s="38"/>
      <c r="B35" s="38">
        <v>17</v>
      </c>
      <c r="C35" s="48"/>
      <c r="D35" s="40">
        <v>12781</v>
      </c>
      <c r="E35" s="40">
        <v>6615</v>
      </c>
      <c r="F35" s="41">
        <v>6166</v>
      </c>
      <c r="G35" s="40">
        <v>3245</v>
      </c>
      <c r="H35" s="42">
        <v>1700</v>
      </c>
      <c r="I35" s="42">
        <v>1545</v>
      </c>
      <c r="J35" s="40">
        <v>2097</v>
      </c>
      <c r="K35" s="40">
        <v>1061</v>
      </c>
      <c r="L35" s="40">
        <v>1036</v>
      </c>
      <c r="M35" s="40">
        <v>1592</v>
      </c>
      <c r="N35" s="40">
        <v>797</v>
      </c>
      <c r="O35" s="40">
        <v>795</v>
      </c>
      <c r="P35" s="40">
        <v>2843</v>
      </c>
      <c r="Q35" s="40">
        <v>1483</v>
      </c>
      <c r="R35" s="40">
        <v>1360</v>
      </c>
      <c r="S35" s="40">
        <v>3004</v>
      </c>
      <c r="T35" s="40">
        <v>1574</v>
      </c>
      <c r="U35" s="40">
        <v>1430</v>
      </c>
      <c r="V35" s="43"/>
      <c r="W35" s="38">
        <v>17</v>
      </c>
      <c r="X35" s="38"/>
      <c r="Y35" s="45"/>
    </row>
    <row r="36" spans="1:25" s="46" customFormat="1" ht="13.5">
      <c r="A36" s="38"/>
      <c r="B36" s="38">
        <v>18</v>
      </c>
      <c r="C36" s="48"/>
      <c r="D36" s="40">
        <v>18892</v>
      </c>
      <c r="E36" s="40">
        <v>9967</v>
      </c>
      <c r="F36" s="41">
        <v>8925</v>
      </c>
      <c r="G36" s="40">
        <v>5968</v>
      </c>
      <c r="H36" s="42">
        <v>3042</v>
      </c>
      <c r="I36" s="42">
        <v>2926</v>
      </c>
      <c r="J36" s="40">
        <v>3143</v>
      </c>
      <c r="K36" s="40">
        <v>1735</v>
      </c>
      <c r="L36" s="40">
        <v>1408</v>
      </c>
      <c r="M36" s="40">
        <v>2234</v>
      </c>
      <c r="N36" s="40">
        <v>1227</v>
      </c>
      <c r="O36" s="40">
        <v>1007</v>
      </c>
      <c r="P36" s="40">
        <v>4029</v>
      </c>
      <c r="Q36" s="40">
        <v>2195</v>
      </c>
      <c r="R36" s="40">
        <v>1834</v>
      </c>
      <c r="S36" s="40">
        <v>3518</v>
      </c>
      <c r="T36" s="40">
        <v>1768</v>
      </c>
      <c r="U36" s="40">
        <v>1750</v>
      </c>
      <c r="V36" s="43"/>
      <c r="W36" s="38">
        <v>18</v>
      </c>
      <c r="X36" s="38"/>
      <c r="Y36" s="45"/>
    </row>
    <row r="37" spans="1:25" s="46" customFormat="1" ht="13.5">
      <c r="A37" s="38"/>
      <c r="B37" s="38">
        <v>19</v>
      </c>
      <c r="C37" s="48"/>
      <c r="D37" s="40">
        <v>24992</v>
      </c>
      <c r="E37" s="40">
        <v>13290</v>
      </c>
      <c r="F37" s="41">
        <v>11702</v>
      </c>
      <c r="G37" s="40">
        <v>8991</v>
      </c>
      <c r="H37" s="42">
        <v>4635</v>
      </c>
      <c r="I37" s="42">
        <v>4356</v>
      </c>
      <c r="J37" s="40">
        <v>3987</v>
      </c>
      <c r="K37" s="40">
        <v>2183</v>
      </c>
      <c r="L37" s="40">
        <v>1804</v>
      </c>
      <c r="M37" s="40">
        <v>2788</v>
      </c>
      <c r="N37" s="40">
        <v>1460</v>
      </c>
      <c r="O37" s="40">
        <v>1328</v>
      </c>
      <c r="P37" s="40">
        <v>5098</v>
      </c>
      <c r="Q37" s="40">
        <v>2970</v>
      </c>
      <c r="R37" s="40">
        <v>2128</v>
      </c>
      <c r="S37" s="40">
        <v>4128</v>
      </c>
      <c r="T37" s="40">
        <v>2042</v>
      </c>
      <c r="U37" s="40">
        <v>2086</v>
      </c>
      <c r="V37" s="43"/>
      <c r="W37" s="38">
        <v>19</v>
      </c>
      <c r="X37" s="38"/>
      <c r="Y37" s="45"/>
    </row>
    <row r="38" spans="1:25" s="46" customFormat="1" ht="13.5">
      <c r="A38" s="38"/>
      <c r="B38" s="38"/>
      <c r="C38" s="48"/>
      <c r="D38" s="40"/>
      <c r="E38" s="40"/>
      <c r="F38" s="41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3"/>
      <c r="W38" s="38"/>
      <c r="X38" s="38"/>
      <c r="Y38" s="45"/>
    </row>
    <row r="39" spans="1:25" s="19" customFormat="1" ht="13.5">
      <c r="A39" s="34">
        <v>20</v>
      </c>
      <c r="B39" s="34" t="s">
        <v>15</v>
      </c>
      <c r="C39" s="47">
        <v>24</v>
      </c>
      <c r="D39" s="22">
        <f>D41+D42+D43+D44+D45</f>
        <v>104447</v>
      </c>
      <c r="E39" s="22">
        <f aca="true" t="shared" si="5" ref="E39:U39">E41+E42+E43+E44+E45</f>
        <v>54236</v>
      </c>
      <c r="F39" s="23">
        <f t="shared" si="5"/>
        <v>50211</v>
      </c>
      <c r="G39" s="22">
        <f t="shared" si="5"/>
        <v>34639</v>
      </c>
      <c r="H39" s="22">
        <f t="shared" si="5"/>
        <v>17979</v>
      </c>
      <c r="I39" s="22">
        <f t="shared" si="5"/>
        <v>16660</v>
      </c>
      <c r="J39" s="22">
        <f t="shared" si="5"/>
        <v>17618</v>
      </c>
      <c r="K39" s="22">
        <f t="shared" si="5"/>
        <v>8969</v>
      </c>
      <c r="L39" s="22">
        <f t="shared" si="5"/>
        <v>8649</v>
      </c>
      <c r="M39" s="22">
        <f t="shared" si="5"/>
        <v>13418</v>
      </c>
      <c r="N39" s="22">
        <f t="shared" si="5"/>
        <v>6782</v>
      </c>
      <c r="O39" s="22">
        <f t="shared" si="5"/>
        <v>6636</v>
      </c>
      <c r="P39" s="22">
        <f t="shared" si="5"/>
        <v>21996</v>
      </c>
      <c r="Q39" s="22">
        <f t="shared" si="5"/>
        <v>12513</v>
      </c>
      <c r="R39" s="22">
        <f t="shared" si="5"/>
        <v>9483</v>
      </c>
      <c r="S39" s="22">
        <f t="shared" si="5"/>
        <v>16776</v>
      </c>
      <c r="T39" s="22">
        <f t="shared" si="5"/>
        <v>7993</v>
      </c>
      <c r="U39" s="22">
        <f t="shared" si="5"/>
        <v>8783</v>
      </c>
      <c r="V39" s="36">
        <v>20</v>
      </c>
      <c r="W39" s="34" t="s">
        <v>15</v>
      </c>
      <c r="X39" s="34">
        <v>24</v>
      </c>
      <c r="Y39" s="18"/>
    </row>
    <row r="40" spans="1:25" s="46" customFormat="1" ht="13.5">
      <c r="A40" s="38"/>
      <c r="B40" s="38"/>
      <c r="C40" s="48"/>
      <c r="D40" s="40"/>
      <c r="E40" s="40"/>
      <c r="F40" s="41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3"/>
      <c r="W40" s="38"/>
      <c r="X40" s="38"/>
      <c r="Y40" s="45"/>
    </row>
    <row r="41" spans="1:25" s="46" customFormat="1" ht="13.5">
      <c r="A41" s="38"/>
      <c r="B41" s="38">
        <v>20</v>
      </c>
      <c r="C41" s="48"/>
      <c r="D41" s="40">
        <v>23120</v>
      </c>
      <c r="E41" s="40">
        <v>12177</v>
      </c>
      <c r="F41" s="41">
        <v>10943</v>
      </c>
      <c r="G41" s="40">
        <v>8551</v>
      </c>
      <c r="H41" s="42">
        <v>4435</v>
      </c>
      <c r="I41" s="42">
        <v>4116</v>
      </c>
      <c r="J41" s="40">
        <v>3468</v>
      </c>
      <c r="K41" s="40">
        <v>1826</v>
      </c>
      <c r="L41" s="40">
        <v>1642</v>
      </c>
      <c r="M41" s="40">
        <v>2621</v>
      </c>
      <c r="N41" s="40">
        <v>1341</v>
      </c>
      <c r="O41" s="40">
        <v>1280</v>
      </c>
      <c r="P41" s="40">
        <v>4708</v>
      </c>
      <c r="Q41" s="40">
        <v>2738</v>
      </c>
      <c r="R41" s="40">
        <v>1970</v>
      </c>
      <c r="S41" s="40">
        <v>3772</v>
      </c>
      <c r="T41" s="40">
        <v>1837</v>
      </c>
      <c r="U41" s="40">
        <v>1935</v>
      </c>
      <c r="V41" s="43"/>
      <c r="W41" s="38">
        <v>20</v>
      </c>
      <c r="X41" s="38"/>
      <c r="Y41" s="45"/>
    </row>
    <row r="42" spans="1:25" s="46" customFormat="1" ht="13.5">
      <c r="A42" s="38"/>
      <c r="B42" s="38">
        <v>21</v>
      </c>
      <c r="C42" s="48"/>
      <c r="D42" s="40">
        <v>22438</v>
      </c>
      <c r="E42" s="40">
        <v>11757</v>
      </c>
      <c r="F42" s="41">
        <v>10681</v>
      </c>
      <c r="G42" s="40">
        <v>7707</v>
      </c>
      <c r="H42" s="42">
        <v>3938</v>
      </c>
      <c r="I42" s="42">
        <v>3769</v>
      </c>
      <c r="J42" s="40">
        <v>3563</v>
      </c>
      <c r="K42" s="40">
        <v>1810</v>
      </c>
      <c r="L42" s="40">
        <v>1753</v>
      </c>
      <c r="M42" s="40">
        <v>2842</v>
      </c>
      <c r="N42" s="40">
        <v>1449</v>
      </c>
      <c r="O42" s="40">
        <v>1393</v>
      </c>
      <c r="P42" s="40">
        <v>4871</v>
      </c>
      <c r="Q42" s="40">
        <v>2916</v>
      </c>
      <c r="R42" s="40">
        <v>1955</v>
      </c>
      <c r="S42" s="40">
        <v>3455</v>
      </c>
      <c r="T42" s="40">
        <v>1644</v>
      </c>
      <c r="U42" s="40">
        <v>1811</v>
      </c>
      <c r="V42" s="43"/>
      <c r="W42" s="38">
        <v>21</v>
      </c>
      <c r="X42" s="38"/>
      <c r="Y42" s="45"/>
    </row>
    <row r="43" spans="1:25" s="46" customFormat="1" ht="13.5">
      <c r="A43" s="38"/>
      <c r="B43" s="38">
        <v>22</v>
      </c>
      <c r="C43" s="48"/>
      <c r="D43" s="40">
        <v>21210</v>
      </c>
      <c r="E43" s="40">
        <v>10885</v>
      </c>
      <c r="F43" s="41">
        <v>10325</v>
      </c>
      <c r="G43" s="40">
        <v>6958</v>
      </c>
      <c r="H43" s="42">
        <v>3536</v>
      </c>
      <c r="I43" s="42">
        <v>3422</v>
      </c>
      <c r="J43" s="40">
        <v>3544</v>
      </c>
      <c r="K43" s="40">
        <v>1752</v>
      </c>
      <c r="L43" s="40">
        <v>1792</v>
      </c>
      <c r="M43" s="40">
        <v>2802</v>
      </c>
      <c r="N43" s="40">
        <v>1437</v>
      </c>
      <c r="O43" s="40">
        <v>1365</v>
      </c>
      <c r="P43" s="40">
        <v>4452</v>
      </c>
      <c r="Q43" s="40">
        <v>2582</v>
      </c>
      <c r="R43" s="40">
        <v>1870</v>
      </c>
      <c r="S43" s="40">
        <v>3454</v>
      </c>
      <c r="T43" s="40">
        <v>1578</v>
      </c>
      <c r="U43" s="40">
        <v>1876</v>
      </c>
      <c r="V43" s="43"/>
      <c r="W43" s="38">
        <v>22</v>
      </c>
      <c r="X43" s="38"/>
      <c r="Y43" s="45"/>
    </row>
    <row r="44" spans="1:25" s="46" customFormat="1" ht="13.5">
      <c r="A44" s="38"/>
      <c r="B44" s="38">
        <v>23</v>
      </c>
      <c r="C44" s="48"/>
      <c r="D44" s="40">
        <v>19474</v>
      </c>
      <c r="E44" s="40">
        <v>10088</v>
      </c>
      <c r="F44" s="41">
        <v>9386</v>
      </c>
      <c r="G44" s="40">
        <v>6002</v>
      </c>
      <c r="H44" s="42">
        <v>3208</v>
      </c>
      <c r="I44" s="42">
        <v>2794</v>
      </c>
      <c r="J44" s="40">
        <v>3539</v>
      </c>
      <c r="K44" s="40">
        <v>1783</v>
      </c>
      <c r="L44" s="40">
        <v>1756</v>
      </c>
      <c r="M44" s="40">
        <v>2665</v>
      </c>
      <c r="N44" s="40">
        <v>1301</v>
      </c>
      <c r="O44" s="40">
        <v>1364</v>
      </c>
      <c r="P44" s="40">
        <v>4129</v>
      </c>
      <c r="Q44" s="40">
        <v>2267</v>
      </c>
      <c r="R44" s="40">
        <v>1862</v>
      </c>
      <c r="S44" s="40">
        <v>3139</v>
      </c>
      <c r="T44" s="40">
        <v>1529</v>
      </c>
      <c r="U44" s="40">
        <v>1610</v>
      </c>
      <c r="V44" s="43"/>
      <c r="W44" s="38">
        <v>23</v>
      </c>
      <c r="X44" s="38"/>
      <c r="Y44" s="45"/>
    </row>
    <row r="45" spans="1:25" s="46" customFormat="1" ht="13.5">
      <c r="A45" s="38"/>
      <c r="B45" s="38">
        <v>24</v>
      </c>
      <c r="C45" s="48"/>
      <c r="D45" s="40">
        <v>18205</v>
      </c>
      <c r="E45" s="40">
        <v>9329</v>
      </c>
      <c r="F45" s="41">
        <v>8876</v>
      </c>
      <c r="G45" s="40">
        <v>5421</v>
      </c>
      <c r="H45" s="42">
        <v>2862</v>
      </c>
      <c r="I45" s="42">
        <v>2559</v>
      </c>
      <c r="J45" s="40">
        <v>3504</v>
      </c>
      <c r="K45" s="40">
        <v>1798</v>
      </c>
      <c r="L45" s="40">
        <v>1706</v>
      </c>
      <c r="M45" s="40">
        <v>2488</v>
      </c>
      <c r="N45" s="40">
        <v>1254</v>
      </c>
      <c r="O45" s="40">
        <v>1234</v>
      </c>
      <c r="P45" s="40">
        <v>3836</v>
      </c>
      <c r="Q45" s="40">
        <v>2010</v>
      </c>
      <c r="R45" s="40">
        <v>1826</v>
      </c>
      <c r="S45" s="40">
        <v>2956</v>
      </c>
      <c r="T45" s="40">
        <v>1405</v>
      </c>
      <c r="U45" s="40">
        <v>1551</v>
      </c>
      <c r="V45" s="43"/>
      <c r="W45" s="38">
        <v>24</v>
      </c>
      <c r="X45" s="38"/>
      <c r="Y45" s="45"/>
    </row>
    <row r="46" spans="1:25" s="46" customFormat="1" ht="13.5">
      <c r="A46" s="38"/>
      <c r="B46" s="38"/>
      <c r="C46" s="48"/>
      <c r="D46" s="40"/>
      <c r="E46" s="40"/>
      <c r="F46" s="41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3"/>
      <c r="W46" s="38"/>
      <c r="X46" s="38"/>
      <c r="Y46" s="45"/>
    </row>
    <row r="47" spans="1:25" s="19" customFormat="1" ht="13.5">
      <c r="A47" s="34">
        <v>25</v>
      </c>
      <c r="B47" s="34" t="s">
        <v>15</v>
      </c>
      <c r="C47" s="47">
        <v>29</v>
      </c>
      <c r="D47" s="22">
        <f>D49+D50+D51+D52+D53</f>
        <v>77541</v>
      </c>
      <c r="E47" s="22">
        <f aca="true" t="shared" si="6" ref="E47:U47">E49+E50+E51+E52+E53</f>
        <v>38717</v>
      </c>
      <c r="F47" s="23">
        <f t="shared" si="6"/>
        <v>38824</v>
      </c>
      <c r="G47" s="22">
        <f t="shared" si="6"/>
        <v>21090</v>
      </c>
      <c r="H47" s="22">
        <f t="shared" si="6"/>
        <v>10486</v>
      </c>
      <c r="I47" s="22">
        <f t="shared" si="6"/>
        <v>10604</v>
      </c>
      <c r="J47" s="22">
        <f t="shared" si="6"/>
        <v>15940</v>
      </c>
      <c r="K47" s="22">
        <f t="shared" si="6"/>
        <v>8099</v>
      </c>
      <c r="L47" s="22">
        <f t="shared" si="6"/>
        <v>7841</v>
      </c>
      <c r="M47" s="22">
        <f t="shared" si="6"/>
        <v>11097</v>
      </c>
      <c r="N47" s="22">
        <f t="shared" si="6"/>
        <v>5539</v>
      </c>
      <c r="O47" s="22">
        <f t="shared" si="6"/>
        <v>5558</v>
      </c>
      <c r="P47" s="22">
        <f t="shared" si="6"/>
        <v>16538</v>
      </c>
      <c r="Q47" s="22">
        <f t="shared" si="6"/>
        <v>8346</v>
      </c>
      <c r="R47" s="22">
        <f t="shared" si="6"/>
        <v>8192</v>
      </c>
      <c r="S47" s="22">
        <f t="shared" si="6"/>
        <v>12876</v>
      </c>
      <c r="T47" s="22">
        <f t="shared" si="6"/>
        <v>6247</v>
      </c>
      <c r="U47" s="22">
        <f t="shared" si="6"/>
        <v>6629</v>
      </c>
      <c r="V47" s="36">
        <v>25</v>
      </c>
      <c r="W47" s="34" t="s">
        <v>15</v>
      </c>
      <c r="X47" s="34">
        <v>29</v>
      </c>
      <c r="Y47" s="18"/>
    </row>
    <row r="48" spans="1:25" s="46" customFormat="1" ht="13.5">
      <c r="A48" s="38"/>
      <c r="B48" s="38"/>
      <c r="C48" s="48"/>
      <c r="D48" s="40"/>
      <c r="E48" s="40"/>
      <c r="F48" s="41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3"/>
      <c r="W48" s="38"/>
      <c r="X48" s="38"/>
      <c r="Y48" s="45"/>
    </row>
    <row r="49" spans="1:25" s="46" customFormat="1" ht="13.5">
      <c r="A49" s="38"/>
      <c r="B49" s="38">
        <v>25</v>
      </c>
      <c r="C49" s="48"/>
      <c r="D49" s="40">
        <v>17198</v>
      </c>
      <c r="E49" s="40">
        <v>8635</v>
      </c>
      <c r="F49" s="41">
        <v>8563</v>
      </c>
      <c r="G49" s="40">
        <v>4839</v>
      </c>
      <c r="H49" s="42">
        <v>2432</v>
      </c>
      <c r="I49" s="42">
        <v>2407</v>
      </c>
      <c r="J49" s="40">
        <v>3429</v>
      </c>
      <c r="K49" s="40">
        <v>1736</v>
      </c>
      <c r="L49" s="40">
        <v>1693</v>
      </c>
      <c r="M49" s="40">
        <v>2489</v>
      </c>
      <c r="N49" s="40">
        <v>1234</v>
      </c>
      <c r="O49" s="40">
        <v>1255</v>
      </c>
      <c r="P49" s="40">
        <v>3552</v>
      </c>
      <c r="Q49" s="40">
        <v>1855</v>
      </c>
      <c r="R49" s="40">
        <v>1697</v>
      </c>
      <c r="S49" s="40">
        <v>2889</v>
      </c>
      <c r="T49" s="40">
        <v>1378</v>
      </c>
      <c r="U49" s="40">
        <v>1511</v>
      </c>
      <c r="V49" s="43"/>
      <c r="W49" s="38">
        <v>25</v>
      </c>
      <c r="X49" s="38"/>
      <c r="Y49" s="45"/>
    </row>
    <row r="50" spans="1:25" s="46" customFormat="1" ht="13.5">
      <c r="A50" s="38"/>
      <c r="B50" s="38">
        <v>26</v>
      </c>
      <c r="C50" s="48"/>
      <c r="D50" s="40">
        <v>16228</v>
      </c>
      <c r="E50" s="40">
        <v>8068</v>
      </c>
      <c r="F50" s="41">
        <v>8160</v>
      </c>
      <c r="G50" s="40">
        <v>4435</v>
      </c>
      <c r="H50" s="42">
        <v>2244</v>
      </c>
      <c r="I50" s="42">
        <v>2191</v>
      </c>
      <c r="J50" s="40">
        <v>3378</v>
      </c>
      <c r="K50" s="40">
        <v>1708</v>
      </c>
      <c r="L50" s="40">
        <v>1670</v>
      </c>
      <c r="M50" s="40">
        <v>2391</v>
      </c>
      <c r="N50" s="40">
        <v>1166</v>
      </c>
      <c r="O50" s="40">
        <v>1225</v>
      </c>
      <c r="P50" s="40">
        <v>3337</v>
      </c>
      <c r="Q50" s="40">
        <v>1668</v>
      </c>
      <c r="R50" s="40">
        <v>1669</v>
      </c>
      <c r="S50" s="40">
        <v>2687</v>
      </c>
      <c r="T50" s="40">
        <v>1282</v>
      </c>
      <c r="U50" s="40">
        <v>1405</v>
      </c>
      <c r="V50" s="43"/>
      <c r="W50" s="38">
        <v>26</v>
      </c>
      <c r="X50" s="38"/>
      <c r="Y50" s="45"/>
    </row>
    <row r="51" spans="1:25" s="46" customFormat="1" ht="13.5">
      <c r="A51" s="38"/>
      <c r="B51" s="38">
        <v>27</v>
      </c>
      <c r="C51" s="48"/>
      <c r="D51" s="40">
        <v>15854</v>
      </c>
      <c r="E51" s="40">
        <v>7926</v>
      </c>
      <c r="F51" s="41">
        <v>7928</v>
      </c>
      <c r="G51" s="40">
        <v>4282</v>
      </c>
      <c r="H51" s="42">
        <v>2088</v>
      </c>
      <c r="I51" s="42">
        <v>2194</v>
      </c>
      <c r="J51" s="40">
        <v>3252</v>
      </c>
      <c r="K51" s="40">
        <v>1634</v>
      </c>
      <c r="L51" s="40">
        <v>1618</v>
      </c>
      <c r="M51" s="40">
        <v>2314</v>
      </c>
      <c r="N51" s="40">
        <v>1187</v>
      </c>
      <c r="O51" s="40">
        <v>1127</v>
      </c>
      <c r="P51" s="40">
        <v>3431</v>
      </c>
      <c r="Q51" s="40">
        <v>1742</v>
      </c>
      <c r="R51" s="40">
        <v>1689</v>
      </c>
      <c r="S51" s="40">
        <v>2575</v>
      </c>
      <c r="T51" s="40">
        <v>1275</v>
      </c>
      <c r="U51" s="40">
        <v>1300</v>
      </c>
      <c r="V51" s="43"/>
      <c r="W51" s="38">
        <v>27</v>
      </c>
      <c r="X51" s="38"/>
      <c r="Y51" s="45"/>
    </row>
    <row r="52" spans="1:25" s="46" customFormat="1" ht="13.5">
      <c r="A52" s="38"/>
      <c r="B52" s="38">
        <v>28</v>
      </c>
      <c r="C52" s="48"/>
      <c r="D52" s="40">
        <v>15809</v>
      </c>
      <c r="E52" s="40">
        <v>7875</v>
      </c>
      <c r="F52" s="41">
        <v>7934</v>
      </c>
      <c r="G52" s="40">
        <v>4273</v>
      </c>
      <c r="H52" s="42">
        <v>2129</v>
      </c>
      <c r="I52" s="42">
        <v>2144</v>
      </c>
      <c r="J52" s="40">
        <v>3230</v>
      </c>
      <c r="K52" s="40">
        <v>1654</v>
      </c>
      <c r="L52" s="40">
        <v>1576</v>
      </c>
      <c r="M52" s="40">
        <v>2221</v>
      </c>
      <c r="N52" s="40">
        <v>1099</v>
      </c>
      <c r="O52" s="40">
        <v>1122</v>
      </c>
      <c r="P52" s="40">
        <v>3499</v>
      </c>
      <c r="Q52" s="40">
        <v>1733</v>
      </c>
      <c r="R52" s="40">
        <v>1766</v>
      </c>
      <c r="S52" s="40">
        <v>2586</v>
      </c>
      <c r="T52" s="40">
        <v>1260</v>
      </c>
      <c r="U52" s="40">
        <v>1326</v>
      </c>
      <c r="V52" s="43"/>
      <c r="W52" s="38">
        <v>28</v>
      </c>
      <c r="X52" s="38"/>
      <c r="Y52" s="45"/>
    </row>
    <row r="53" spans="1:25" s="46" customFormat="1" ht="13.5">
      <c r="A53" s="38"/>
      <c r="B53" s="38">
        <v>29</v>
      </c>
      <c r="C53" s="48"/>
      <c r="D53" s="40">
        <v>12452</v>
      </c>
      <c r="E53" s="40">
        <v>6213</v>
      </c>
      <c r="F53" s="41">
        <v>6239</v>
      </c>
      <c r="G53" s="40">
        <v>3261</v>
      </c>
      <c r="H53" s="42">
        <v>1593</v>
      </c>
      <c r="I53" s="42">
        <v>1668</v>
      </c>
      <c r="J53" s="40">
        <v>2651</v>
      </c>
      <c r="K53" s="40">
        <v>1367</v>
      </c>
      <c r="L53" s="40">
        <v>1284</v>
      </c>
      <c r="M53" s="40">
        <v>1682</v>
      </c>
      <c r="N53" s="40">
        <v>853</v>
      </c>
      <c r="O53" s="40">
        <v>829</v>
      </c>
      <c r="P53" s="40">
        <v>2719</v>
      </c>
      <c r="Q53" s="40">
        <v>1348</v>
      </c>
      <c r="R53" s="40">
        <v>1371</v>
      </c>
      <c r="S53" s="40">
        <v>2139</v>
      </c>
      <c r="T53" s="40">
        <v>1052</v>
      </c>
      <c r="U53" s="40">
        <v>1087</v>
      </c>
      <c r="V53" s="43"/>
      <c r="W53" s="38">
        <v>29</v>
      </c>
      <c r="X53" s="38"/>
      <c r="Y53" s="45"/>
    </row>
    <row r="54" spans="1:25" s="46" customFormat="1" ht="13.5">
      <c r="A54" s="38"/>
      <c r="B54" s="38"/>
      <c r="C54" s="48"/>
      <c r="D54" s="40"/>
      <c r="E54" s="40"/>
      <c r="F54" s="41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3"/>
      <c r="W54" s="38"/>
      <c r="X54" s="38"/>
      <c r="Y54" s="45"/>
    </row>
    <row r="55" spans="1:25" s="19" customFormat="1" ht="13.5">
      <c r="A55" s="34">
        <v>30</v>
      </c>
      <c r="B55" s="34" t="s">
        <v>15</v>
      </c>
      <c r="C55" s="47">
        <v>34</v>
      </c>
      <c r="D55" s="22">
        <f>D57+D58+D59+D60+D61</f>
        <v>69074</v>
      </c>
      <c r="E55" s="22">
        <f aca="true" t="shared" si="7" ref="E55:U55">E57+E58+E59+E60+E61</f>
        <v>34567</v>
      </c>
      <c r="F55" s="23">
        <f t="shared" si="7"/>
        <v>34507</v>
      </c>
      <c r="G55" s="22">
        <f t="shared" si="7"/>
        <v>18330</v>
      </c>
      <c r="H55" s="22">
        <f t="shared" si="7"/>
        <v>9056</v>
      </c>
      <c r="I55" s="22">
        <f t="shared" si="7"/>
        <v>9274</v>
      </c>
      <c r="J55" s="22">
        <f t="shared" si="7"/>
        <v>14279</v>
      </c>
      <c r="K55" s="22">
        <f t="shared" si="7"/>
        <v>7207</v>
      </c>
      <c r="L55" s="22">
        <f t="shared" si="7"/>
        <v>7072</v>
      </c>
      <c r="M55" s="22">
        <f t="shared" si="7"/>
        <v>9709</v>
      </c>
      <c r="N55" s="22">
        <f t="shared" si="7"/>
        <v>4944</v>
      </c>
      <c r="O55" s="22">
        <f t="shared" si="7"/>
        <v>4765</v>
      </c>
      <c r="P55" s="22">
        <f t="shared" si="7"/>
        <v>15033</v>
      </c>
      <c r="Q55" s="22">
        <f t="shared" si="7"/>
        <v>7664</v>
      </c>
      <c r="R55" s="22">
        <f t="shared" si="7"/>
        <v>7369</v>
      </c>
      <c r="S55" s="22">
        <f t="shared" si="7"/>
        <v>11723</v>
      </c>
      <c r="T55" s="22">
        <f t="shared" si="7"/>
        <v>5696</v>
      </c>
      <c r="U55" s="22">
        <f t="shared" si="7"/>
        <v>6027</v>
      </c>
      <c r="V55" s="36">
        <v>30</v>
      </c>
      <c r="W55" s="34" t="s">
        <v>15</v>
      </c>
      <c r="X55" s="34">
        <v>34</v>
      </c>
      <c r="Y55" s="18"/>
    </row>
    <row r="56" spans="1:25" s="19" customFormat="1" ht="13.5">
      <c r="A56" s="34"/>
      <c r="B56" s="34"/>
      <c r="C56" s="47"/>
      <c r="D56" s="22"/>
      <c r="E56" s="22"/>
      <c r="F56" s="23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36"/>
      <c r="W56" s="34"/>
      <c r="X56" s="34"/>
      <c r="Y56" s="18"/>
    </row>
    <row r="57" spans="1:25" s="46" customFormat="1" ht="13.5">
      <c r="A57" s="38"/>
      <c r="B57" s="38">
        <v>30</v>
      </c>
      <c r="C57" s="48"/>
      <c r="D57" s="40">
        <v>14889</v>
      </c>
      <c r="E57" s="40">
        <v>7345</v>
      </c>
      <c r="F57" s="41">
        <v>7544</v>
      </c>
      <c r="G57" s="40">
        <v>4010</v>
      </c>
      <c r="H57" s="42">
        <v>1957</v>
      </c>
      <c r="I57" s="42">
        <v>2053</v>
      </c>
      <c r="J57" s="40">
        <v>3060</v>
      </c>
      <c r="K57" s="40">
        <v>1504</v>
      </c>
      <c r="L57" s="40">
        <v>1556</v>
      </c>
      <c r="M57" s="40">
        <v>2067</v>
      </c>
      <c r="N57" s="40">
        <v>1012</v>
      </c>
      <c r="O57" s="40">
        <v>1055</v>
      </c>
      <c r="P57" s="40">
        <v>3316</v>
      </c>
      <c r="Q57" s="40">
        <v>1658</v>
      </c>
      <c r="R57" s="40">
        <v>1658</v>
      </c>
      <c r="S57" s="40">
        <v>2436</v>
      </c>
      <c r="T57" s="40">
        <v>1214</v>
      </c>
      <c r="U57" s="40">
        <v>1222</v>
      </c>
      <c r="V57" s="43"/>
      <c r="W57" s="38">
        <v>30</v>
      </c>
      <c r="X57" s="38"/>
      <c r="Y57" s="45"/>
    </row>
    <row r="58" spans="1:25" s="46" customFormat="1" ht="13.5">
      <c r="A58" s="38"/>
      <c r="B58" s="38">
        <v>31</v>
      </c>
      <c r="C58" s="48"/>
      <c r="D58" s="40">
        <v>14012</v>
      </c>
      <c r="E58" s="40">
        <v>7116</v>
      </c>
      <c r="F58" s="41">
        <v>6896</v>
      </c>
      <c r="G58" s="40">
        <v>3710</v>
      </c>
      <c r="H58" s="42">
        <v>1898</v>
      </c>
      <c r="I58" s="42">
        <v>1812</v>
      </c>
      <c r="J58" s="40">
        <v>2915</v>
      </c>
      <c r="K58" s="40">
        <v>1453</v>
      </c>
      <c r="L58" s="40">
        <v>1462</v>
      </c>
      <c r="M58" s="40">
        <v>2014</v>
      </c>
      <c r="N58" s="40">
        <v>1021</v>
      </c>
      <c r="O58" s="40">
        <v>993</v>
      </c>
      <c r="P58" s="40">
        <v>3045</v>
      </c>
      <c r="Q58" s="40">
        <v>1582</v>
      </c>
      <c r="R58" s="40">
        <v>1463</v>
      </c>
      <c r="S58" s="40">
        <v>2328</v>
      </c>
      <c r="T58" s="40">
        <v>1162</v>
      </c>
      <c r="U58" s="40">
        <v>1166</v>
      </c>
      <c r="V58" s="43"/>
      <c r="W58" s="38">
        <v>31</v>
      </c>
      <c r="X58" s="38"/>
      <c r="Y58" s="45"/>
    </row>
    <row r="59" spans="1:25" s="46" customFormat="1" ht="13.5">
      <c r="A59" s="38"/>
      <c r="B59" s="38">
        <v>32</v>
      </c>
      <c r="C59" s="48"/>
      <c r="D59" s="40">
        <v>13665</v>
      </c>
      <c r="E59" s="40">
        <v>6823</v>
      </c>
      <c r="F59" s="41">
        <v>6842</v>
      </c>
      <c r="G59" s="40">
        <v>3688</v>
      </c>
      <c r="H59" s="42">
        <v>1814</v>
      </c>
      <c r="I59" s="42">
        <v>1874</v>
      </c>
      <c r="J59" s="40">
        <v>2801</v>
      </c>
      <c r="K59" s="40">
        <v>1428</v>
      </c>
      <c r="L59" s="40">
        <v>1373</v>
      </c>
      <c r="M59" s="40">
        <v>1910</v>
      </c>
      <c r="N59" s="40">
        <v>956</v>
      </c>
      <c r="O59" s="40">
        <v>954</v>
      </c>
      <c r="P59" s="40">
        <v>3007</v>
      </c>
      <c r="Q59" s="40">
        <v>1559</v>
      </c>
      <c r="R59" s="40">
        <v>1448</v>
      </c>
      <c r="S59" s="40">
        <v>2259</v>
      </c>
      <c r="T59" s="40">
        <v>1066</v>
      </c>
      <c r="U59" s="40">
        <v>1193</v>
      </c>
      <c r="V59" s="43"/>
      <c r="W59" s="38">
        <v>32</v>
      </c>
      <c r="X59" s="38"/>
      <c r="Y59" s="45"/>
    </row>
    <row r="60" spans="1:25" s="46" customFormat="1" ht="13.5">
      <c r="A60" s="38"/>
      <c r="B60" s="38">
        <v>33</v>
      </c>
      <c r="C60" s="48"/>
      <c r="D60" s="40">
        <v>13380</v>
      </c>
      <c r="E60" s="40">
        <v>6713</v>
      </c>
      <c r="F60" s="41">
        <v>6667</v>
      </c>
      <c r="G60" s="40">
        <v>3564</v>
      </c>
      <c r="H60" s="42">
        <v>1743</v>
      </c>
      <c r="I60" s="42">
        <v>1821</v>
      </c>
      <c r="J60" s="40">
        <v>2811</v>
      </c>
      <c r="K60" s="40">
        <v>1447</v>
      </c>
      <c r="L60" s="40">
        <v>1364</v>
      </c>
      <c r="M60" s="40">
        <v>1836</v>
      </c>
      <c r="N60" s="40">
        <v>986</v>
      </c>
      <c r="O60" s="40">
        <v>850</v>
      </c>
      <c r="P60" s="40">
        <v>2878</v>
      </c>
      <c r="Q60" s="40">
        <v>1449</v>
      </c>
      <c r="R60" s="40">
        <v>1429</v>
      </c>
      <c r="S60" s="40">
        <v>2291</v>
      </c>
      <c r="T60" s="40">
        <v>1088</v>
      </c>
      <c r="U60" s="40">
        <v>1203</v>
      </c>
      <c r="V60" s="43"/>
      <c r="W60" s="38">
        <v>33</v>
      </c>
      <c r="X60" s="38"/>
      <c r="Y60" s="45"/>
    </row>
    <row r="61" spans="1:25" s="46" customFormat="1" ht="13.5">
      <c r="A61" s="38"/>
      <c r="B61" s="38">
        <v>34</v>
      </c>
      <c r="C61" s="48"/>
      <c r="D61" s="40">
        <v>13128</v>
      </c>
      <c r="E61" s="40">
        <v>6570</v>
      </c>
      <c r="F61" s="41">
        <v>6558</v>
      </c>
      <c r="G61" s="40">
        <v>3358</v>
      </c>
      <c r="H61" s="42">
        <v>1644</v>
      </c>
      <c r="I61" s="42">
        <v>1714</v>
      </c>
      <c r="J61" s="40">
        <v>2692</v>
      </c>
      <c r="K61" s="40">
        <v>1375</v>
      </c>
      <c r="L61" s="40">
        <v>1317</v>
      </c>
      <c r="M61" s="40">
        <v>1882</v>
      </c>
      <c r="N61" s="40">
        <v>969</v>
      </c>
      <c r="O61" s="40">
        <v>913</v>
      </c>
      <c r="P61" s="40">
        <v>2787</v>
      </c>
      <c r="Q61" s="40">
        <v>1416</v>
      </c>
      <c r="R61" s="40">
        <v>1371</v>
      </c>
      <c r="S61" s="40">
        <v>2409</v>
      </c>
      <c r="T61" s="40">
        <v>1166</v>
      </c>
      <c r="U61" s="40">
        <v>1243</v>
      </c>
      <c r="V61" s="43"/>
      <c r="W61" s="38">
        <v>34</v>
      </c>
      <c r="X61" s="38"/>
      <c r="Y61" s="45"/>
    </row>
    <row r="62" spans="1:25" s="46" customFormat="1" ht="13.5">
      <c r="A62" s="38"/>
      <c r="B62" s="38"/>
      <c r="C62" s="48"/>
      <c r="D62" s="40"/>
      <c r="E62" s="40"/>
      <c r="F62" s="41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3"/>
      <c r="W62" s="38"/>
      <c r="X62" s="38"/>
      <c r="Y62" s="45"/>
    </row>
    <row r="63" spans="1:25" s="19" customFormat="1" ht="13.5">
      <c r="A63" s="34">
        <v>35</v>
      </c>
      <c r="B63" s="34" t="s">
        <v>15</v>
      </c>
      <c r="C63" s="47">
        <v>39</v>
      </c>
      <c r="D63" s="22">
        <f>D65+D66+D67+D68+D69</f>
        <v>64540</v>
      </c>
      <c r="E63" s="22">
        <f aca="true" t="shared" si="8" ref="E63:U63">E65+E66+E67+E68+E69</f>
        <v>32106</v>
      </c>
      <c r="F63" s="23">
        <f t="shared" si="8"/>
        <v>32434</v>
      </c>
      <c r="G63" s="22">
        <f t="shared" si="8"/>
        <v>16806</v>
      </c>
      <c r="H63" s="22">
        <f t="shared" si="8"/>
        <v>8139</v>
      </c>
      <c r="I63" s="22">
        <f t="shared" si="8"/>
        <v>8667</v>
      </c>
      <c r="J63" s="22">
        <f t="shared" si="8"/>
        <v>12548</v>
      </c>
      <c r="K63" s="22">
        <f t="shared" si="8"/>
        <v>6531</v>
      </c>
      <c r="L63" s="22">
        <f t="shared" si="8"/>
        <v>6017</v>
      </c>
      <c r="M63" s="22">
        <f t="shared" si="8"/>
        <v>8713</v>
      </c>
      <c r="N63" s="22">
        <f t="shared" si="8"/>
        <v>4462</v>
      </c>
      <c r="O63" s="22">
        <f t="shared" si="8"/>
        <v>4251</v>
      </c>
      <c r="P63" s="22">
        <f t="shared" si="8"/>
        <v>13765</v>
      </c>
      <c r="Q63" s="22">
        <f t="shared" si="8"/>
        <v>6954</v>
      </c>
      <c r="R63" s="22">
        <f t="shared" si="8"/>
        <v>6811</v>
      </c>
      <c r="S63" s="22">
        <f t="shared" si="8"/>
        <v>12708</v>
      </c>
      <c r="T63" s="22">
        <f t="shared" si="8"/>
        <v>6020</v>
      </c>
      <c r="U63" s="22">
        <f t="shared" si="8"/>
        <v>6688</v>
      </c>
      <c r="V63" s="36">
        <v>35</v>
      </c>
      <c r="W63" s="34" t="s">
        <v>15</v>
      </c>
      <c r="X63" s="34">
        <v>39</v>
      </c>
      <c r="Y63" s="18"/>
    </row>
    <row r="64" spans="1:25" s="46" customFormat="1" ht="13.5">
      <c r="A64" s="38"/>
      <c r="B64" s="38"/>
      <c r="C64" s="48"/>
      <c r="D64" s="40"/>
      <c r="E64" s="40"/>
      <c r="F64" s="41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3"/>
      <c r="W64" s="38"/>
      <c r="X64" s="38"/>
      <c r="Y64" s="45"/>
    </row>
    <row r="65" spans="1:25" s="46" customFormat="1" ht="13.5">
      <c r="A65" s="38"/>
      <c r="B65" s="38">
        <v>35</v>
      </c>
      <c r="C65" s="48"/>
      <c r="D65" s="40">
        <v>13029</v>
      </c>
      <c r="E65" s="40">
        <v>6484</v>
      </c>
      <c r="F65" s="41">
        <v>6545</v>
      </c>
      <c r="G65" s="40">
        <v>3344</v>
      </c>
      <c r="H65" s="42">
        <v>1624</v>
      </c>
      <c r="I65" s="42">
        <v>1720</v>
      </c>
      <c r="J65" s="40">
        <v>2670</v>
      </c>
      <c r="K65" s="40">
        <v>1369</v>
      </c>
      <c r="L65" s="40">
        <v>1301</v>
      </c>
      <c r="M65" s="40">
        <v>1819</v>
      </c>
      <c r="N65" s="40">
        <v>925</v>
      </c>
      <c r="O65" s="40">
        <v>894</v>
      </c>
      <c r="P65" s="40">
        <v>2791</v>
      </c>
      <c r="Q65" s="40">
        <v>1427</v>
      </c>
      <c r="R65" s="40">
        <v>1364</v>
      </c>
      <c r="S65" s="40">
        <v>2405</v>
      </c>
      <c r="T65" s="40">
        <v>1139</v>
      </c>
      <c r="U65" s="40">
        <v>1266</v>
      </c>
      <c r="V65" s="43"/>
      <c r="W65" s="38">
        <v>35</v>
      </c>
      <c r="X65" s="38"/>
      <c r="Y65" s="45"/>
    </row>
    <row r="66" spans="1:25" s="46" customFormat="1" ht="13.5">
      <c r="A66" s="38"/>
      <c r="B66" s="38">
        <v>36</v>
      </c>
      <c r="C66" s="48"/>
      <c r="D66" s="40">
        <v>13025</v>
      </c>
      <c r="E66" s="40">
        <v>6503</v>
      </c>
      <c r="F66" s="41">
        <v>6522</v>
      </c>
      <c r="G66" s="40">
        <v>3390</v>
      </c>
      <c r="H66" s="42">
        <v>1620</v>
      </c>
      <c r="I66" s="42">
        <v>1770</v>
      </c>
      <c r="J66" s="40">
        <v>2574</v>
      </c>
      <c r="K66" s="40">
        <v>1386</v>
      </c>
      <c r="L66" s="40">
        <v>1188</v>
      </c>
      <c r="M66" s="40">
        <v>1777</v>
      </c>
      <c r="N66" s="40">
        <v>933</v>
      </c>
      <c r="O66" s="40">
        <v>844</v>
      </c>
      <c r="P66" s="40">
        <v>2785</v>
      </c>
      <c r="Q66" s="40">
        <v>1389</v>
      </c>
      <c r="R66" s="40">
        <v>1396</v>
      </c>
      <c r="S66" s="40">
        <v>2499</v>
      </c>
      <c r="T66" s="40">
        <v>1175</v>
      </c>
      <c r="U66" s="40">
        <v>1324</v>
      </c>
      <c r="V66" s="43"/>
      <c r="W66" s="38">
        <v>36</v>
      </c>
      <c r="X66" s="38"/>
      <c r="Y66" s="45"/>
    </row>
    <row r="67" spans="1:25" s="46" customFormat="1" ht="13.5">
      <c r="A67" s="38"/>
      <c r="B67" s="38">
        <v>37</v>
      </c>
      <c r="C67" s="48"/>
      <c r="D67" s="40">
        <v>12750</v>
      </c>
      <c r="E67" s="40">
        <v>6307</v>
      </c>
      <c r="F67" s="41">
        <v>6443</v>
      </c>
      <c r="G67" s="40">
        <v>3333</v>
      </c>
      <c r="H67" s="42">
        <v>1598</v>
      </c>
      <c r="I67" s="42">
        <v>1735</v>
      </c>
      <c r="J67" s="40">
        <v>2507</v>
      </c>
      <c r="K67" s="40">
        <v>1298</v>
      </c>
      <c r="L67" s="40">
        <v>1209</v>
      </c>
      <c r="M67" s="40">
        <v>1681</v>
      </c>
      <c r="N67" s="40">
        <v>843</v>
      </c>
      <c r="O67" s="40">
        <v>838</v>
      </c>
      <c r="P67" s="40">
        <v>2674</v>
      </c>
      <c r="Q67" s="40">
        <v>1344</v>
      </c>
      <c r="R67" s="40">
        <v>1330</v>
      </c>
      <c r="S67" s="40">
        <v>2555</v>
      </c>
      <c r="T67" s="40">
        <v>1224</v>
      </c>
      <c r="U67" s="40">
        <v>1331</v>
      </c>
      <c r="V67" s="43"/>
      <c r="W67" s="38">
        <v>37</v>
      </c>
      <c r="X67" s="38"/>
      <c r="Y67" s="45"/>
    </row>
    <row r="68" spans="1:25" s="46" customFormat="1" ht="13.5">
      <c r="A68" s="38"/>
      <c r="B68" s="38">
        <v>38</v>
      </c>
      <c r="C68" s="48"/>
      <c r="D68" s="40">
        <v>12657</v>
      </c>
      <c r="E68" s="40">
        <v>6320</v>
      </c>
      <c r="F68" s="41">
        <v>6337</v>
      </c>
      <c r="G68" s="40">
        <v>3310</v>
      </c>
      <c r="H68" s="42">
        <v>1595</v>
      </c>
      <c r="I68" s="42">
        <v>1715</v>
      </c>
      <c r="J68" s="40">
        <v>2354</v>
      </c>
      <c r="K68" s="40">
        <v>1271</v>
      </c>
      <c r="L68" s="40">
        <v>1083</v>
      </c>
      <c r="M68" s="40">
        <v>1695</v>
      </c>
      <c r="N68" s="40">
        <v>874</v>
      </c>
      <c r="O68" s="40">
        <v>821</v>
      </c>
      <c r="P68" s="40">
        <v>2726</v>
      </c>
      <c r="Q68" s="40">
        <v>1372</v>
      </c>
      <c r="R68" s="40">
        <v>1354</v>
      </c>
      <c r="S68" s="40">
        <v>2572</v>
      </c>
      <c r="T68" s="40">
        <v>1208</v>
      </c>
      <c r="U68" s="40">
        <v>1364</v>
      </c>
      <c r="V68" s="43"/>
      <c r="W68" s="38">
        <v>38</v>
      </c>
      <c r="X68" s="38"/>
      <c r="Y68" s="45"/>
    </row>
    <row r="69" spans="1:25" s="46" customFormat="1" ht="13.5">
      <c r="A69" s="38"/>
      <c r="B69" s="38">
        <v>39</v>
      </c>
      <c r="C69" s="48"/>
      <c r="D69" s="40">
        <v>13079</v>
      </c>
      <c r="E69" s="40">
        <v>6492</v>
      </c>
      <c r="F69" s="41">
        <v>6587</v>
      </c>
      <c r="G69" s="40">
        <v>3429</v>
      </c>
      <c r="H69" s="42">
        <v>1702</v>
      </c>
      <c r="I69" s="42">
        <v>1727</v>
      </c>
      <c r="J69" s="40">
        <v>2443</v>
      </c>
      <c r="K69" s="40">
        <v>1207</v>
      </c>
      <c r="L69" s="40">
        <v>1236</v>
      </c>
      <c r="M69" s="40">
        <v>1741</v>
      </c>
      <c r="N69" s="40">
        <v>887</v>
      </c>
      <c r="O69" s="40">
        <v>854</v>
      </c>
      <c r="P69" s="40">
        <v>2789</v>
      </c>
      <c r="Q69" s="40">
        <v>1422</v>
      </c>
      <c r="R69" s="40">
        <v>1367</v>
      </c>
      <c r="S69" s="40">
        <v>2677</v>
      </c>
      <c r="T69" s="40">
        <v>1274</v>
      </c>
      <c r="U69" s="40">
        <v>1403</v>
      </c>
      <c r="V69" s="43"/>
      <c r="W69" s="38">
        <v>39</v>
      </c>
      <c r="X69" s="38"/>
      <c r="Y69" s="45"/>
    </row>
    <row r="70" spans="1:25" s="46" customFormat="1" ht="13.5">
      <c r="A70" s="38"/>
      <c r="B70" s="38"/>
      <c r="C70" s="48"/>
      <c r="D70" s="40"/>
      <c r="E70" s="40"/>
      <c r="F70" s="41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3"/>
      <c r="W70" s="38"/>
      <c r="X70" s="38"/>
      <c r="Y70" s="45"/>
    </row>
    <row r="71" spans="1:25" s="19" customFormat="1" ht="13.5">
      <c r="A71" s="34">
        <v>40</v>
      </c>
      <c r="B71" s="34" t="s">
        <v>15</v>
      </c>
      <c r="C71" s="47">
        <v>44</v>
      </c>
      <c r="D71" s="22">
        <f>D73+D74+D75+D76+D77</f>
        <v>71452</v>
      </c>
      <c r="E71" s="22">
        <f aca="true" t="shared" si="9" ref="E71:U71">E73+E74+E75+E76+E77</f>
        <v>35098</v>
      </c>
      <c r="F71" s="23">
        <f t="shared" si="9"/>
        <v>36354</v>
      </c>
      <c r="G71" s="22">
        <f t="shared" si="9"/>
        <v>18438</v>
      </c>
      <c r="H71" s="22">
        <f t="shared" si="9"/>
        <v>9054</v>
      </c>
      <c r="I71" s="22">
        <f t="shared" si="9"/>
        <v>9384</v>
      </c>
      <c r="J71" s="22">
        <f t="shared" si="9"/>
        <v>12840</v>
      </c>
      <c r="K71" s="22">
        <f t="shared" si="9"/>
        <v>6468</v>
      </c>
      <c r="L71" s="22">
        <f t="shared" si="9"/>
        <v>6372</v>
      </c>
      <c r="M71" s="22">
        <f t="shared" si="9"/>
        <v>9514</v>
      </c>
      <c r="N71" s="22">
        <f t="shared" si="9"/>
        <v>4887</v>
      </c>
      <c r="O71" s="22">
        <f t="shared" si="9"/>
        <v>4627</v>
      </c>
      <c r="P71" s="22">
        <f t="shared" si="9"/>
        <v>15314</v>
      </c>
      <c r="Q71" s="22">
        <f t="shared" si="9"/>
        <v>7530</v>
      </c>
      <c r="R71" s="22">
        <f t="shared" si="9"/>
        <v>7784</v>
      </c>
      <c r="S71" s="22">
        <f t="shared" si="9"/>
        <v>15346</v>
      </c>
      <c r="T71" s="22">
        <f t="shared" si="9"/>
        <v>7159</v>
      </c>
      <c r="U71" s="22">
        <f t="shared" si="9"/>
        <v>8187</v>
      </c>
      <c r="V71" s="36">
        <v>40</v>
      </c>
      <c r="W71" s="34" t="s">
        <v>15</v>
      </c>
      <c r="X71" s="34">
        <v>44</v>
      </c>
      <c r="Y71" s="18"/>
    </row>
    <row r="72" spans="1:25" s="19" customFormat="1" ht="13.5">
      <c r="A72" s="34"/>
      <c r="B72" s="34"/>
      <c r="C72" s="47"/>
      <c r="D72" s="22"/>
      <c r="E72" s="22"/>
      <c r="F72" s="23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36"/>
      <c r="W72" s="34"/>
      <c r="X72" s="34"/>
      <c r="Y72" s="18"/>
    </row>
    <row r="73" spans="1:25" s="46" customFormat="1" ht="13.5">
      <c r="A73" s="38"/>
      <c r="B73" s="38">
        <v>40</v>
      </c>
      <c r="C73" s="48"/>
      <c r="D73" s="40">
        <v>13566</v>
      </c>
      <c r="E73" s="40">
        <v>6765</v>
      </c>
      <c r="F73" s="41">
        <v>6801</v>
      </c>
      <c r="G73" s="40">
        <v>3533</v>
      </c>
      <c r="H73" s="42">
        <v>1790</v>
      </c>
      <c r="I73" s="42">
        <v>1743</v>
      </c>
      <c r="J73" s="40">
        <v>2484</v>
      </c>
      <c r="K73" s="40">
        <v>1270</v>
      </c>
      <c r="L73" s="40">
        <v>1214</v>
      </c>
      <c r="M73" s="40">
        <v>1807</v>
      </c>
      <c r="N73" s="40">
        <v>950</v>
      </c>
      <c r="O73" s="40">
        <v>857</v>
      </c>
      <c r="P73" s="40">
        <v>2865</v>
      </c>
      <c r="Q73" s="40">
        <v>1391</v>
      </c>
      <c r="R73" s="40">
        <v>1474</v>
      </c>
      <c r="S73" s="40">
        <v>2877</v>
      </c>
      <c r="T73" s="40">
        <v>1364</v>
      </c>
      <c r="U73" s="40">
        <v>1513</v>
      </c>
      <c r="V73" s="43"/>
      <c r="W73" s="38">
        <v>40</v>
      </c>
      <c r="X73" s="38"/>
      <c r="Y73" s="45"/>
    </row>
    <row r="74" spans="1:25" s="46" customFormat="1" ht="13.5">
      <c r="A74" s="38"/>
      <c r="B74" s="38">
        <v>41</v>
      </c>
      <c r="C74" s="48"/>
      <c r="D74" s="40">
        <v>13187</v>
      </c>
      <c r="E74" s="40">
        <v>6465</v>
      </c>
      <c r="F74" s="41">
        <v>6722</v>
      </c>
      <c r="G74" s="40">
        <v>3431</v>
      </c>
      <c r="H74" s="42">
        <v>1637</v>
      </c>
      <c r="I74" s="42">
        <v>1794</v>
      </c>
      <c r="J74" s="40">
        <v>2355</v>
      </c>
      <c r="K74" s="40">
        <v>1194</v>
      </c>
      <c r="L74" s="40">
        <v>1161</v>
      </c>
      <c r="M74" s="40">
        <v>1718</v>
      </c>
      <c r="N74" s="40">
        <v>897</v>
      </c>
      <c r="O74" s="40">
        <v>821</v>
      </c>
      <c r="P74" s="40">
        <v>2860</v>
      </c>
      <c r="Q74" s="40">
        <v>1433</v>
      </c>
      <c r="R74" s="40">
        <v>1427</v>
      </c>
      <c r="S74" s="40">
        <v>2823</v>
      </c>
      <c r="T74" s="40">
        <v>1304</v>
      </c>
      <c r="U74" s="40">
        <v>1519</v>
      </c>
      <c r="V74" s="43"/>
      <c r="W74" s="38">
        <v>41</v>
      </c>
      <c r="X74" s="38"/>
      <c r="Y74" s="45"/>
    </row>
    <row r="75" spans="1:25" s="46" customFormat="1" ht="13.5">
      <c r="A75" s="38"/>
      <c r="B75" s="38">
        <v>42</v>
      </c>
      <c r="C75" s="48"/>
      <c r="D75" s="40">
        <v>14111</v>
      </c>
      <c r="E75" s="40">
        <v>6861</v>
      </c>
      <c r="F75" s="41">
        <v>7250</v>
      </c>
      <c r="G75" s="40">
        <v>3606</v>
      </c>
      <c r="H75" s="42">
        <v>1787</v>
      </c>
      <c r="I75" s="42">
        <v>1819</v>
      </c>
      <c r="J75" s="40">
        <v>2605</v>
      </c>
      <c r="K75" s="40">
        <v>1284</v>
      </c>
      <c r="L75" s="40">
        <v>1321</v>
      </c>
      <c r="M75" s="40">
        <v>1830</v>
      </c>
      <c r="N75" s="40">
        <v>925</v>
      </c>
      <c r="O75" s="40">
        <v>905</v>
      </c>
      <c r="P75" s="40">
        <v>2993</v>
      </c>
      <c r="Q75" s="40">
        <v>1471</v>
      </c>
      <c r="R75" s="40">
        <v>1522</v>
      </c>
      <c r="S75" s="40">
        <v>3077</v>
      </c>
      <c r="T75" s="40">
        <v>1394</v>
      </c>
      <c r="U75" s="40">
        <v>1683</v>
      </c>
      <c r="V75" s="43"/>
      <c r="W75" s="38">
        <v>42</v>
      </c>
      <c r="X75" s="38"/>
      <c r="Y75" s="45"/>
    </row>
    <row r="76" spans="1:25" s="46" customFormat="1" ht="13.5">
      <c r="A76" s="38"/>
      <c r="B76" s="38">
        <v>43</v>
      </c>
      <c r="C76" s="48"/>
      <c r="D76" s="40">
        <v>14870</v>
      </c>
      <c r="E76" s="40">
        <v>7230</v>
      </c>
      <c r="F76" s="41">
        <v>7640</v>
      </c>
      <c r="G76" s="40">
        <v>3841</v>
      </c>
      <c r="H76" s="42">
        <v>1834</v>
      </c>
      <c r="I76" s="42">
        <v>2007</v>
      </c>
      <c r="J76" s="40">
        <v>2612</v>
      </c>
      <c r="K76" s="40">
        <v>1305</v>
      </c>
      <c r="L76" s="40">
        <v>1307</v>
      </c>
      <c r="M76" s="40">
        <v>2033</v>
      </c>
      <c r="N76" s="40">
        <v>1055</v>
      </c>
      <c r="O76" s="40">
        <v>978</v>
      </c>
      <c r="P76" s="40">
        <v>3168</v>
      </c>
      <c r="Q76" s="40">
        <v>1546</v>
      </c>
      <c r="R76" s="40">
        <v>1622</v>
      </c>
      <c r="S76" s="40">
        <v>3216</v>
      </c>
      <c r="T76" s="40">
        <v>1490</v>
      </c>
      <c r="U76" s="40">
        <v>1726</v>
      </c>
      <c r="V76" s="43"/>
      <c r="W76" s="38">
        <v>43</v>
      </c>
      <c r="X76" s="38"/>
      <c r="Y76" s="45"/>
    </row>
    <row r="77" spans="1:25" s="46" customFormat="1" ht="13.5">
      <c r="A77" s="38"/>
      <c r="B77" s="38">
        <v>44</v>
      </c>
      <c r="C77" s="48"/>
      <c r="D77" s="40">
        <v>15718</v>
      </c>
      <c r="E77" s="40">
        <v>7777</v>
      </c>
      <c r="F77" s="41">
        <v>7941</v>
      </c>
      <c r="G77" s="40">
        <v>4027</v>
      </c>
      <c r="H77" s="42">
        <v>2006</v>
      </c>
      <c r="I77" s="42">
        <v>2021</v>
      </c>
      <c r="J77" s="40">
        <v>2784</v>
      </c>
      <c r="K77" s="40">
        <v>1415</v>
      </c>
      <c r="L77" s="40">
        <v>1369</v>
      </c>
      <c r="M77" s="40">
        <v>2126</v>
      </c>
      <c r="N77" s="40">
        <v>1060</v>
      </c>
      <c r="O77" s="40">
        <v>1066</v>
      </c>
      <c r="P77" s="40">
        <v>3428</v>
      </c>
      <c r="Q77" s="40">
        <v>1689</v>
      </c>
      <c r="R77" s="40">
        <v>1739</v>
      </c>
      <c r="S77" s="40">
        <v>3353</v>
      </c>
      <c r="T77" s="40">
        <v>1607</v>
      </c>
      <c r="U77" s="40">
        <v>1746</v>
      </c>
      <c r="V77" s="43"/>
      <c r="W77" s="38">
        <v>44</v>
      </c>
      <c r="X77" s="38"/>
      <c r="Y77" s="45"/>
    </row>
    <row r="78" spans="1:25" s="46" customFormat="1" ht="13.5">
      <c r="A78" s="38"/>
      <c r="B78" s="38"/>
      <c r="C78" s="48"/>
      <c r="D78" s="40"/>
      <c r="E78" s="40"/>
      <c r="F78" s="41"/>
      <c r="G78" s="40"/>
      <c r="H78" s="40"/>
      <c r="I78" s="40"/>
      <c r="J78" s="40"/>
      <c r="K78" s="40"/>
      <c r="L78" s="40"/>
      <c r="M78" s="22"/>
      <c r="N78" s="40"/>
      <c r="O78" s="40"/>
      <c r="P78" s="40"/>
      <c r="Q78" s="22"/>
      <c r="R78" s="40"/>
      <c r="S78" s="40"/>
      <c r="T78" s="40"/>
      <c r="U78" s="40"/>
      <c r="V78" s="43"/>
      <c r="W78" s="38"/>
      <c r="X78" s="38"/>
      <c r="Y78" s="45"/>
    </row>
    <row r="79" spans="1:25" s="19" customFormat="1" ht="13.5">
      <c r="A79" s="34">
        <v>45</v>
      </c>
      <c r="B79" s="34" t="s">
        <v>15</v>
      </c>
      <c r="C79" s="47">
        <v>49</v>
      </c>
      <c r="D79" s="22">
        <f>D81+D82+D83+D84+D85</f>
        <v>77789</v>
      </c>
      <c r="E79" s="22">
        <f aca="true" t="shared" si="10" ref="E79:U79">E81+E82+E83+E84+E85</f>
        <v>38759</v>
      </c>
      <c r="F79" s="23">
        <f t="shared" si="10"/>
        <v>39030</v>
      </c>
      <c r="G79" s="22">
        <f t="shared" si="10"/>
        <v>20528</v>
      </c>
      <c r="H79" s="22">
        <f t="shared" si="10"/>
        <v>10190</v>
      </c>
      <c r="I79" s="22">
        <f t="shared" si="10"/>
        <v>10338</v>
      </c>
      <c r="J79" s="22">
        <f t="shared" si="10"/>
        <v>13754</v>
      </c>
      <c r="K79" s="22">
        <f t="shared" si="10"/>
        <v>7176</v>
      </c>
      <c r="L79" s="22">
        <f t="shared" si="10"/>
        <v>6578</v>
      </c>
      <c r="M79" s="22">
        <f t="shared" si="10"/>
        <v>10246</v>
      </c>
      <c r="N79" s="22">
        <f t="shared" si="10"/>
        <v>5266</v>
      </c>
      <c r="O79" s="22">
        <f t="shared" si="10"/>
        <v>4980</v>
      </c>
      <c r="P79" s="22">
        <f t="shared" si="10"/>
        <v>16629</v>
      </c>
      <c r="Q79" s="22">
        <f t="shared" si="10"/>
        <v>8043</v>
      </c>
      <c r="R79" s="22">
        <f t="shared" si="10"/>
        <v>8586</v>
      </c>
      <c r="S79" s="22">
        <f t="shared" si="10"/>
        <v>16632</v>
      </c>
      <c r="T79" s="22">
        <f t="shared" si="10"/>
        <v>8084</v>
      </c>
      <c r="U79" s="22">
        <f t="shared" si="10"/>
        <v>8548</v>
      </c>
      <c r="V79" s="36">
        <v>45</v>
      </c>
      <c r="W79" s="34" t="s">
        <v>15</v>
      </c>
      <c r="X79" s="34">
        <v>49</v>
      </c>
      <c r="Y79" s="18"/>
    </row>
    <row r="80" spans="1:25" s="19" customFormat="1" ht="13.5">
      <c r="A80" s="34"/>
      <c r="B80" s="34"/>
      <c r="C80" s="47"/>
      <c r="D80" s="22"/>
      <c r="E80" s="22"/>
      <c r="F80" s="23"/>
      <c r="G80" s="22"/>
      <c r="H80" s="22"/>
      <c r="I80" s="22"/>
      <c r="J80" s="22"/>
      <c r="K80" s="22"/>
      <c r="L80" s="22"/>
      <c r="M80" s="40"/>
      <c r="N80" s="22"/>
      <c r="O80" s="22"/>
      <c r="P80" s="22"/>
      <c r="Q80" s="40"/>
      <c r="R80" s="22"/>
      <c r="S80" s="22"/>
      <c r="T80" s="22"/>
      <c r="U80" s="22"/>
      <c r="V80" s="36"/>
      <c r="W80" s="34"/>
      <c r="X80" s="34"/>
      <c r="Y80" s="18"/>
    </row>
    <row r="81" spans="1:25" s="46" customFormat="1" ht="13.5">
      <c r="A81" s="38"/>
      <c r="B81" s="38">
        <v>45</v>
      </c>
      <c r="C81" s="48"/>
      <c r="D81" s="40">
        <v>16869</v>
      </c>
      <c r="E81" s="40">
        <v>8269</v>
      </c>
      <c r="F81" s="41">
        <v>8600</v>
      </c>
      <c r="G81" s="40">
        <v>4334</v>
      </c>
      <c r="H81" s="42">
        <v>2156</v>
      </c>
      <c r="I81" s="42">
        <v>2178</v>
      </c>
      <c r="J81" s="40">
        <v>3016</v>
      </c>
      <c r="K81" s="40">
        <v>1528</v>
      </c>
      <c r="L81" s="40">
        <v>1488</v>
      </c>
      <c r="M81" s="40">
        <v>2239</v>
      </c>
      <c r="N81" s="40">
        <v>1117</v>
      </c>
      <c r="O81" s="40">
        <v>1122</v>
      </c>
      <c r="P81" s="40">
        <v>3617</v>
      </c>
      <c r="Q81" s="40">
        <v>1742</v>
      </c>
      <c r="R81" s="40">
        <v>1875</v>
      </c>
      <c r="S81" s="40">
        <v>3663</v>
      </c>
      <c r="T81" s="40">
        <v>1726</v>
      </c>
      <c r="U81" s="40">
        <v>1937</v>
      </c>
      <c r="V81" s="43"/>
      <c r="W81" s="38">
        <v>45</v>
      </c>
      <c r="X81" s="38"/>
      <c r="Y81" s="45"/>
    </row>
    <row r="82" spans="1:25" s="46" customFormat="1" ht="13.5">
      <c r="A82" s="38"/>
      <c r="B82" s="38">
        <v>46</v>
      </c>
      <c r="C82" s="48"/>
      <c r="D82" s="40">
        <v>17533</v>
      </c>
      <c r="E82" s="40">
        <v>8770</v>
      </c>
      <c r="F82" s="41">
        <v>8763</v>
      </c>
      <c r="G82" s="40">
        <v>4548</v>
      </c>
      <c r="H82" s="42">
        <v>2245</v>
      </c>
      <c r="I82" s="42">
        <v>2303</v>
      </c>
      <c r="J82" s="40">
        <v>3089</v>
      </c>
      <c r="K82" s="40">
        <v>1622</v>
      </c>
      <c r="L82" s="40">
        <v>1467</v>
      </c>
      <c r="M82" s="40">
        <v>2306</v>
      </c>
      <c r="N82" s="40">
        <v>1174</v>
      </c>
      <c r="O82" s="40">
        <v>1132</v>
      </c>
      <c r="P82" s="40">
        <v>3707</v>
      </c>
      <c r="Q82" s="40">
        <v>1783</v>
      </c>
      <c r="R82" s="40">
        <v>1924</v>
      </c>
      <c r="S82" s="40">
        <v>3883</v>
      </c>
      <c r="T82" s="40">
        <v>1946</v>
      </c>
      <c r="U82" s="40">
        <v>1937</v>
      </c>
      <c r="V82" s="43"/>
      <c r="W82" s="38">
        <v>46</v>
      </c>
      <c r="X82" s="38"/>
      <c r="Y82" s="45"/>
    </row>
    <row r="83" spans="1:25" s="46" customFormat="1" ht="13.5">
      <c r="A83" s="38"/>
      <c r="B83" s="38">
        <v>47</v>
      </c>
      <c r="C83" s="48"/>
      <c r="D83" s="40">
        <v>17595</v>
      </c>
      <c r="E83" s="40">
        <v>8755</v>
      </c>
      <c r="F83" s="41">
        <v>8840</v>
      </c>
      <c r="G83" s="40">
        <v>4726</v>
      </c>
      <c r="H83" s="42">
        <v>2341</v>
      </c>
      <c r="I83" s="42">
        <v>2385</v>
      </c>
      <c r="J83" s="40">
        <v>3158</v>
      </c>
      <c r="K83" s="40">
        <v>1653</v>
      </c>
      <c r="L83" s="40">
        <v>1505</v>
      </c>
      <c r="M83" s="40">
        <v>2260</v>
      </c>
      <c r="N83" s="40">
        <v>1145</v>
      </c>
      <c r="O83" s="40">
        <v>1115</v>
      </c>
      <c r="P83" s="40">
        <v>3798</v>
      </c>
      <c r="Q83" s="40">
        <v>1870</v>
      </c>
      <c r="R83" s="40">
        <v>1928</v>
      </c>
      <c r="S83" s="40">
        <v>3653</v>
      </c>
      <c r="T83" s="40">
        <v>1746</v>
      </c>
      <c r="U83" s="40">
        <v>1907</v>
      </c>
      <c r="V83" s="43"/>
      <c r="W83" s="38">
        <v>47</v>
      </c>
      <c r="X83" s="38"/>
      <c r="Y83" s="45"/>
    </row>
    <row r="84" spans="1:25" s="46" customFormat="1" ht="13.5">
      <c r="A84" s="38"/>
      <c r="B84" s="38">
        <v>48</v>
      </c>
      <c r="C84" s="48"/>
      <c r="D84" s="40">
        <v>15777</v>
      </c>
      <c r="E84" s="40">
        <v>7889</v>
      </c>
      <c r="F84" s="41">
        <v>7888</v>
      </c>
      <c r="G84" s="40">
        <v>4239</v>
      </c>
      <c r="H84" s="42">
        <v>2080</v>
      </c>
      <c r="I84" s="42">
        <v>2159</v>
      </c>
      <c r="J84" s="40">
        <v>2738</v>
      </c>
      <c r="K84" s="40">
        <v>1446</v>
      </c>
      <c r="L84" s="40">
        <v>1292</v>
      </c>
      <c r="M84" s="40">
        <v>2117</v>
      </c>
      <c r="N84" s="40">
        <v>1144</v>
      </c>
      <c r="O84" s="40">
        <v>973</v>
      </c>
      <c r="P84" s="40">
        <v>3335</v>
      </c>
      <c r="Q84" s="40">
        <v>1568</v>
      </c>
      <c r="R84" s="40">
        <v>1767</v>
      </c>
      <c r="S84" s="40">
        <v>3348</v>
      </c>
      <c r="T84" s="40">
        <v>1651</v>
      </c>
      <c r="U84" s="40">
        <v>1697</v>
      </c>
      <c r="V84" s="43"/>
      <c r="W84" s="38">
        <v>48</v>
      </c>
      <c r="X84" s="38"/>
      <c r="Y84" s="45"/>
    </row>
    <row r="85" spans="1:25" s="46" customFormat="1" ht="13.5">
      <c r="A85" s="38"/>
      <c r="B85" s="38">
        <v>49</v>
      </c>
      <c r="C85" s="48"/>
      <c r="D85" s="40">
        <v>10015</v>
      </c>
      <c r="E85" s="40">
        <v>5076</v>
      </c>
      <c r="F85" s="41">
        <v>4939</v>
      </c>
      <c r="G85" s="40">
        <v>2681</v>
      </c>
      <c r="H85" s="42">
        <v>1368</v>
      </c>
      <c r="I85" s="42">
        <v>1313</v>
      </c>
      <c r="J85" s="40">
        <v>1753</v>
      </c>
      <c r="K85" s="40">
        <v>927</v>
      </c>
      <c r="L85" s="40">
        <v>826</v>
      </c>
      <c r="M85" s="40">
        <v>1324</v>
      </c>
      <c r="N85" s="40">
        <v>686</v>
      </c>
      <c r="O85" s="40">
        <v>638</v>
      </c>
      <c r="P85" s="40">
        <v>2172</v>
      </c>
      <c r="Q85" s="40">
        <v>1080</v>
      </c>
      <c r="R85" s="40">
        <v>1092</v>
      </c>
      <c r="S85" s="40">
        <v>2085</v>
      </c>
      <c r="T85" s="40">
        <v>1015</v>
      </c>
      <c r="U85" s="40">
        <v>1070</v>
      </c>
      <c r="V85" s="43"/>
      <c r="W85" s="38">
        <v>49</v>
      </c>
      <c r="X85" s="38"/>
      <c r="Y85" s="45"/>
    </row>
    <row r="86" spans="1:25" s="46" customFormat="1" ht="13.5">
      <c r="A86" s="38"/>
      <c r="B86" s="38"/>
      <c r="C86" s="48"/>
      <c r="D86" s="40"/>
      <c r="E86" s="40"/>
      <c r="F86" s="41"/>
      <c r="G86" s="40"/>
      <c r="H86" s="40"/>
      <c r="I86" s="40"/>
      <c r="J86" s="40"/>
      <c r="K86" s="40"/>
      <c r="L86" s="40"/>
      <c r="M86" s="22"/>
      <c r="N86" s="40"/>
      <c r="O86" s="40"/>
      <c r="P86" s="40"/>
      <c r="Q86" s="40"/>
      <c r="R86" s="40"/>
      <c r="S86" s="40"/>
      <c r="T86" s="40"/>
      <c r="U86" s="40"/>
      <c r="V86" s="43"/>
      <c r="W86" s="38"/>
      <c r="X86" s="38"/>
      <c r="Y86" s="45"/>
    </row>
    <row r="87" spans="1:25" s="19" customFormat="1" ht="13.5">
      <c r="A87" s="34">
        <v>50</v>
      </c>
      <c r="B87" s="34" t="s">
        <v>15</v>
      </c>
      <c r="C87" s="47">
        <v>54</v>
      </c>
      <c r="D87" s="22">
        <f>D89+D90+D91+D92+D93</f>
        <v>61317</v>
      </c>
      <c r="E87" s="22">
        <f aca="true" t="shared" si="11" ref="E87:U87">E89+E90+E91+E92+E93</f>
        <v>30666</v>
      </c>
      <c r="F87" s="23">
        <f t="shared" si="11"/>
        <v>30651</v>
      </c>
      <c r="G87" s="22">
        <f t="shared" si="11"/>
        <v>16558</v>
      </c>
      <c r="H87" s="22">
        <f t="shared" si="11"/>
        <v>8263</v>
      </c>
      <c r="I87" s="22">
        <f t="shared" si="11"/>
        <v>8295</v>
      </c>
      <c r="J87" s="22">
        <f t="shared" si="11"/>
        <v>10596</v>
      </c>
      <c r="K87" s="22">
        <f t="shared" si="11"/>
        <v>5323</v>
      </c>
      <c r="L87" s="22">
        <f t="shared" si="11"/>
        <v>5273</v>
      </c>
      <c r="M87" s="22">
        <f t="shared" si="11"/>
        <v>7978</v>
      </c>
      <c r="N87" s="22">
        <f t="shared" si="11"/>
        <v>4088</v>
      </c>
      <c r="O87" s="22">
        <f t="shared" si="11"/>
        <v>3890</v>
      </c>
      <c r="P87" s="22">
        <f t="shared" si="11"/>
        <v>13530</v>
      </c>
      <c r="Q87" s="22">
        <f t="shared" si="11"/>
        <v>6690</v>
      </c>
      <c r="R87" s="22">
        <f t="shared" si="11"/>
        <v>6840</v>
      </c>
      <c r="S87" s="22">
        <f t="shared" si="11"/>
        <v>12655</v>
      </c>
      <c r="T87" s="22">
        <f t="shared" si="11"/>
        <v>6302</v>
      </c>
      <c r="U87" s="22">
        <f t="shared" si="11"/>
        <v>6353</v>
      </c>
      <c r="V87" s="36">
        <v>50</v>
      </c>
      <c r="W87" s="34" t="s">
        <v>15</v>
      </c>
      <c r="X87" s="34">
        <v>54</v>
      </c>
      <c r="Y87" s="18"/>
    </row>
    <row r="88" spans="1:25" s="46" customFormat="1" ht="13.5">
      <c r="A88" s="38"/>
      <c r="B88" s="38"/>
      <c r="C88" s="48"/>
      <c r="D88" s="40"/>
      <c r="E88" s="40"/>
      <c r="F88" s="41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3"/>
      <c r="W88" s="38"/>
      <c r="X88" s="38"/>
      <c r="Y88" s="45"/>
    </row>
    <row r="89" spans="1:25" s="46" customFormat="1" ht="13.5">
      <c r="A89" s="38"/>
      <c r="B89" s="38">
        <v>50</v>
      </c>
      <c r="C89" s="48"/>
      <c r="D89" s="40">
        <v>11008</v>
      </c>
      <c r="E89" s="40">
        <v>5582</v>
      </c>
      <c r="F89" s="41">
        <v>5426</v>
      </c>
      <c r="G89" s="40">
        <v>2942</v>
      </c>
      <c r="H89" s="42">
        <v>1496</v>
      </c>
      <c r="I89" s="42">
        <v>1446</v>
      </c>
      <c r="J89" s="40">
        <v>1911</v>
      </c>
      <c r="K89" s="40">
        <v>965</v>
      </c>
      <c r="L89" s="40">
        <v>946</v>
      </c>
      <c r="M89" s="40">
        <v>1440</v>
      </c>
      <c r="N89" s="40">
        <v>764</v>
      </c>
      <c r="O89" s="40">
        <v>676</v>
      </c>
      <c r="P89" s="40">
        <v>2380</v>
      </c>
      <c r="Q89" s="40">
        <v>1174</v>
      </c>
      <c r="R89" s="40">
        <v>1206</v>
      </c>
      <c r="S89" s="40">
        <v>2335</v>
      </c>
      <c r="T89" s="40">
        <v>1183</v>
      </c>
      <c r="U89" s="40">
        <v>1152</v>
      </c>
      <c r="V89" s="43"/>
      <c r="W89" s="38">
        <v>50</v>
      </c>
      <c r="X89" s="38"/>
      <c r="Y89" s="45"/>
    </row>
    <row r="90" spans="1:25" s="46" customFormat="1" ht="13.5">
      <c r="A90" s="38"/>
      <c r="B90" s="38">
        <v>51</v>
      </c>
      <c r="C90" s="48"/>
      <c r="D90" s="40">
        <v>13093</v>
      </c>
      <c r="E90" s="40">
        <v>6616</v>
      </c>
      <c r="F90" s="41">
        <v>6477</v>
      </c>
      <c r="G90" s="40">
        <v>3462</v>
      </c>
      <c r="H90" s="42">
        <v>1758</v>
      </c>
      <c r="I90" s="42">
        <v>1704</v>
      </c>
      <c r="J90" s="40">
        <v>2301</v>
      </c>
      <c r="K90" s="40">
        <v>1188</v>
      </c>
      <c r="L90" s="40">
        <v>1113</v>
      </c>
      <c r="M90" s="40">
        <v>1728</v>
      </c>
      <c r="N90" s="40">
        <v>895</v>
      </c>
      <c r="O90" s="40">
        <v>833</v>
      </c>
      <c r="P90" s="40">
        <v>2884</v>
      </c>
      <c r="Q90" s="40">
        <v>1427</v>
      </c>
      <c r="R90" s="40">
        <v>1457</v>
      </c>
      <c r="S90" s="40">
        <v>2718</v>
      </c>
      <c r="T90" s="40">
        <v>1348</v>
      </c>
      <c r="U90" s="40">
        <v>1370</v>
      </c>
      <c r="V90" s="43"/>
      <c r="W90" s="38">
        <v>51</v>
      </c>
      <c r="X90" s="38"/>
      <c r="Y90" s="45"/>
    </row>
    <row r="91" spans="1:25" s="46" customFormat="1" ht="13.5">
      <c r="A91" s="38"/>
      <c r="B91" s="38">
        <v>52</v>
      </c>
      <c r="C91" s="48"/>
      <c r="D91" s="40">
        <v>12943</v>
      </c>
      <c r="E91" s="40">
        <v>6434</v>
      </c>
      <c r="F91" s="41">
        <v>6509</v>
      </c>
      <c r="G91" s="40">
        <v>3502</v>
      </c>
      <c r="H91" s="42">
        <v>1740</v>
      </c>
      <c r="I91" s="42">
        <v>1762</v>
      </c>
      <c r="J91" s="40">
        <v>2250</v>
      </c>
      <c r="K91" s="40">
        <v>1141</v>
      </c>
      <c r="L91" s="40">
        <v>1109</v>
      </c>
      <c r="M91" s="40">
        <v>1634</v>
      </c>
      <c r="N91" s="40">
        <v>813</v>
      </c>
      <c r="O91" s="40">
        <v>821</v>
      </c>
      <c r="P91" s="40">
        <v>2834</v>
      </c>
      <c r="Q91" s="40">
        <v>1406</v>
      </c>
      <c r="R91" s="40">
        <v>1428</v>
      </c>
      <c r="S91" s="40">
        <v>2723</v>
      </c>
      <c r="T91" s="40">
        <v>1334</v>
      </c>
      <c r="U91" s="40">
        <v>1389</v>
      </c>
      <c r="V91" s="43"/>
      <c r="W91" s="38">
        <v>52</v>
      </c>
      <c r="X91" s="38"/>
      <c r="Y91" s="45"/>
    </row>
    <row r="92" spans="1:25" s="46" customFormat="1" ht="13.5">
      <c r="A92" s="38"/>
      <c r="B92" s="38">
        <v>53</v>
      </c>
      <c r="C92" s="48"/>
      <c r="D92" s="40">
        <v>12448</v>
      </c>
      <c r="E92" s="40">
        <v>6164</v>
      </c>
      <c r="F92" s="41">
        <v>6284</v>
      </c>
      <c r="G92" s="40">
        <v>3426</v>
      </c>
      <c r="H92" s="42">
        <v>1680</v>
      </c>
      <c r="I92" s="42">
        <v>1746</v>
      </c>
      <c r="J92" s="40">
        <v>2114</v>
      </c>
      <c r="K92" s="40">
        <v>1030</v>
      </c>
      <c r="L92" s="40">
        <v>1084</v>
      </c>
      <c r="M92" s="40">
        <v>1610</v>
      </c>
      <c r="N92" s="40">
        <v>814</v>
      </c>
      <c r="O92" s="40">
        <v>796</v>
      </c>
      <c r="P92" s="40">
        <v>2764</v>
      </c>
      <c r="Q92" s="40">
        <v>1357</v>
      </c>
      <c r="R92" s="40">
        <v>1407</v>
      </c>
      <c r="S92" s="40">
        <v>2534</v>
      </c>
      <c r="T92" s="40">
        <v>1283</v>
      </c>
      <c r="U92" s="40">
        <v>1251</v>
      </c>
      <c r="V92" s="43"/>
      <c r="W92" s="38">
        <v>53</v>
      </c>
      <c r="X92" s="38"/>
      <c r="Y92" s="45"/>
    </row>
    <row r="93" spans="1:25" s="46" customFormat="1" ht="13.5">
      <c r="A93" s="38"/>
      <c r="B93" s="38">
        <v>54</v>
      </c>
      <c r="C93" s="48"/>
      <c r="D93" s="40">
        <v>11825</v>
      </c>
      <c r="E93" s="40">
        <v>5870</v>
      </c>
      <c r="F93" s="41">
        <v>5955</v>
      </c>
      <c r="G93" s="40">
        <v>3226</v>
      </c>
      <c r="H93" s="42">
        <v>1589</v>
      </c>
      <c r="I93" s="42">
        <v>1637</v>
      </c>
      <c r="J93" s="40">
        <v>2020</v>
      </c>
      <c r="K93" s="40">
        <v>999</v>
      </c>
      <c r="L93" s="40">
        <v>1021</v>
      </c>
      <c r="M93" s="40">
        <v>1566</v>
      </c>
      <c r="N93" s="40">
        <v>802</v>
      </c>
      <c r="O93" s="40">
        <v>764</v>
      </c>
      <c r="P93" s="40">
        <v>2668</v>
      </c>
      <c r="Q93" s="40">
        <v>1326</v>
      </c>
      <c r="R93" s="40">
        <v>1342</v>
      </c>
      <c r="S93" s="40">
        <v>2345</v>
      </c>
      <c r="T93" s="40">
        <v>1154</v>
      </c>
      <c r="U93" s="40">
        <v>1191</v>
      </c>
      <c r="V93" s="43"/>
      <c r="W93" s="38">
        <v>54</v>
      </c>
      <c r="X93" s="38"/>
      <c r="Y93" s="45"/>
    </row>
    <row r="94" spans="1:25" s="46" customFormat="1" ht="13.5">
      <c r="A94" s="38"/>
      <c r="B94" s="38"/>
      <c r="C94" s="48"/>
      <c r="D94" s="40"/>
      <c r="E94" s="40"/>
      <c r="F94" s="41"/>
      <c r="G94" s="40"/>
      <c r="H94" s="40"/>
      <c r="I94" s="40"/>
      <c r="J94" s="40"/>
      <c r="K94" s="40"/>
      <c r="L94" s="40"/>
      <c r="M94" s="22"/>
      <c r="N94" s="40"/>
      <c r="O94" s="40"/>
      <c r="P94" s="40"/>
      <c r="Q94" s="40"/>
      <c r="R94" s="40"/>
      <c r="S94" s="40"/>
      <c r="T94" s="40"/>
      <c r="U94" s="40"/>
      <c r="V94" s="43"/>
      <c r="W94" s="38"/>
      <c r="X94" s="38"/>
      <c r="Y94" s="45"/>
    </row>
    <row r="95" spans="1:25" s="19" customFormat="1" ht="13.5">
      <c r="A95" s="34">
        <v>55</v>
      </c>
      <c r="B95" s="34" t="s">
        <v>15</v>
      </c>
      <c r="C95" s="47">
        <v>59</v>
      </c>
      <c r="D95" s="22">
        <f>D97+D98+D99+D100+D101</f>
        <v>51820</v>
      </c>
      <c r="E95" s="22">
        <f aca="true" t="shared" si="12" ref="E95:U95">E97+E98+E99+E100+E101</f>
        <v>25209</v>
      </c>
      <c r="F95" s="23">
        <f t="shared" si="12"/>
        <v>26611</v>
      </c>
      <c r="G95" s="22">
        <f t="shared" si="12"/>
        <v>14365</v>
      </c>
      <c r="H95" s="22">
        <f t="shared" si="12"/>
        <v>6846</v>
      </c>
      <c r="I95" s="22">
        <f t="shared" si="12"/>
        <v>7519</v>
      </c>
      <c r="J95" s="22">
        <f t="shared" si="12"/>
        <v>9219</v>
      </c>
      <c r="K95" s="22">
        <f t="shared" si="12"/>
        <v>4449</v>
      </c>
      <c r="L95" s="22">
        <f t="shared" si="12"/>
        <v>4770</v>
      </c>
      <c r="M95" s="22">
        <f>M97+M98+M99+M100+M101</f>
        <v>6942</v>
      </c>
      <c r="N95" s="22">
        <f t="shared" si="12"/>
        <v>3396</v>
      </c>
      <c r="O95" s="22">
        <f t="shared" si="12"/>
        <v>3546</v>
      </c>
      <c r="P95" s="22">
        <f t="shared" si="12"/>
        <v>11806</v>
      </c>
      <c r="Q95" s="22">
        <f t="shared" si="12"/>
        <v>5696</v>
      </c>
      <c r="R95" s="22">
        <f t="shared" si="12"/>
        <v>6110</v>
      </c>
      <c r="S95" s="22">
        <f t="shared" si="12"/>
        <v>9488</v>
      </c>
      <c r="T95" s="22">
        <f t="shared" si="12"/>
        <v>4822</v>
      </c>
      <c r="U95" s="22">
        <f t="shared" si="12"/>
        <v>4666</v>
      </c>
      <c r="V95" s="36">
        <v>55</v>
      </c>
      <c r="W95" s="34" t="s">
        <v>15</v>
      </c>
      <c r="X95" s="34">
        <v>59</v>
      </c>
      <c r="Y95" s="18"/>
    </row>
    <row r="96" spans="1:25" s="46" customFormat="1" ht="13.5">
      <c r="A96" s="38"/>
      <c r="B96" s="38"/>
      <c r="C96" s="48"/>
      <c r="D96" s="40"/>
      <c r="E96" s="40"/>
      <c r="F96" s="41"/>
      <c r="G96" s="40"/>
      <c r="H96" s="40"/>
      <c r="I96" s="40"/>
      <c r="J96" s="40"/>
      <c r="K96" s="40"/>
      <c r="L96" s="40"/>
      <c r="M96" s="22"/>
      <c r="N96" s="40"/>
      <c r="O96" s="40"/>
      <c r="P96" s="40"/>
      <c r="Q96" s="40"/>
      <c r="R96" s="40"/>
      <c r="S96" s="40"/>
      <c r="T96" s="40"/>
      <c r="U96" s="40"/>
      <c r="V96" s="43"/>
      <c r="W96" s="38"/>
      <c r="X96" s="38"/>
      <c r="Y96" s="45"/>
    </row>
    <row r="97" spans="1:25" s="46" customFormat="1" ht="13.5">
      <c r="A97" s="38"/>
      <c r="B97" s="38">
        <v>55</v>
      </c>
      <c r="C97" s="48"/>
      <c r="D97" s="40">
        <v>11106</v>
      </c>
      <c r="E97" s="40">
        <v>5447</v>
      </c>
      <c r="F97" s="41">
        <v>5659</v>
      </c>
      <c r="G97" s="40">
        <v>3144</v>
      </c>
      <c r="H97" s="42">
        <v>1496</v>
      </c>
      <c r="I97" s="42">
        <v>1648</v>
      </c>
      <c r="J97" s="40">
        <v>1939</v>
      </c>
      <c r="K97" s="40">
        <v>942</v>
      </c>
      <c r="L97" s="40">
        <v>997</v>
      </c>
      <c r="M97" s="40">
        <v>1484</v>
      </c>
      <c r="N97" s="40">
        <v>738</v>
      </c>
      <c r="O97" s="40">
        <v>746</v>
      </c>
      <c r="P97" s="40">
        <v>2448</v>
      </c>
      <c r="Q97" s="40">
        <v>1209</v>
      </c>
      <c r="R97" s="40">
        <v>1239</v>
      </c>
      <c r="S97" s="40">
        <v>2091</v>
      </c>
      <c r="T97" s="40">
        <v>1062</v>
      </c>
      <c r="U97" s="40">
        <v>1029</v>
      </c>
      <c r="V97" s="43"/>
      <c r="W97" s="38">
        <v>55</v>
      </c>
      <c r="X97" s="38"/>
      <c r="Y97" s="45"/>
    </row>
    <row r="98" spans="1:25" s="46" customFormat="1" ht="13.5">
      <c r="A98" s="38"/>
      <c r="B98" s="38">
        <v>56</v>
      </c>
      <c r="C98" s="48"/>
      <c r="D98" s="40">
        <v>9730</v>
      </c>
      <c r="E98" s="40">
        <v>4806</v>
      </c>
      <c r="F98" s="41">
        <v>4924</v>
      </c>
      <c r="G98" s="40">
        <v>2717</v>
      </c>
      <c r="H98" s="42">
        <v>1326</v>
      </c>
      <c r="I98" s="42">
        <v>1391</v>
      </c>
      <c r="J98" s="40">
        <v>1668</v>
      </c>
      <c r="K98" s="40">
        <v>804</v>
      </c>
      <c r="L98" s="40">
        <v>864</v>
      </c>
      <c r="M98" s="40">
        <v>1252</v>
      </c>
      <c r="N98" s="40">
        <v>637</v>
      </c>
      <c r="O98" s="40">
        <v>615</v>
      </c>
      <c r="P98" s="40">
        <v>2182</v>
      </c>
      <c r="Q98" s="40">
        <v>1031</v>
      </c>
      <c r="R98" s="40">
        <v>1151</v>
      </c>
      <c r="S98" s="40">
        <v>1911</v>
      </c>
      <c r="T98" s="40">
        <v>1008</v>
      </c>
      <c r="U98" s="40">
        <v>903</v>
      </c>
      <c r="V98" s="43"/>
      <c r="W98" s="38">
        <v>56</v>
      </c>
      <c r="X98" s="38"/>
      <c r="Y98" s="45"/>
    </row>
    <row r="99" spans="1:25" s="46" customFormat="1" ht="13.5">
      <c r="A99" s="38"/>
      <c r="B99" s="38">
        <v>57</v>
      </c>
      <c r="C99" s="48"/>
      <c r="D99" s="40">
        <v>10487</v>
      </c>
      <c r="E99" s="40">
        <v>5076</v>
      </c>
      <c r="F99" s="41">
        <v>5411</v>
      </c>
      <c r="G99" s="40">
        <v>2912</v>
      </c>
      <c r="H99" s="42">
        <v>1401</v>
      </c>
      <c r="I99" s="42">
        <v>1511</v>
      </c>
      <c r="J99" s="40">
        <v>1885</v>
      </c>
      <c r="K99" s="40">
        <v>871</v>
      </c>
      <c r="L99" s="40">
        <v>1014</v>
      </c>
      <c r="M99" s="40">
        <v>1410</v>
      </c>
      <c r="N99" s="40">
        <v>683</v>
      </c>
      <c r="O99" s="40">
        <v>727</v>
      </c>
      <c r="P99" s="40">
        <v>2414</v>
      </c>
      <c r="Q99" s="40">
        <v>1184</v>
      </c>
      <c r="R99" s="40">
        <v>1230</v>
      </c>
      <c r="S99" s="40">
        <v>1866</v>
      </c>
      <c r="T99" s="40">
        <v>937</v>
      </c>
      <c r="U99" s="40">
        <v>929</v>
      </c>
      <c r="V99" s="43"/>
      <c r="W99" s="38">
        <v>57</v>
      </c>
      <c r="X99" s="38"/>
      <c r="Y99" s="45"/>
    </row>
    <row r="100" spans="1:25" s="46" customFormat="1" ht="13.5">
      <c r="A100" s="38"/>
      <c r="B100" s="38">
        <v>58</v>
      </c>
      <c r="C100" s="48"/>
      <c r="D100" s="40">
        <v>10299</v>
      </c>
      <c r="E100" s="40">
        <v>5043</v>
      </c>
      <c r="F100" s="41">
        <v>5256</v>
      </c>
      <c r="G100" s="40">
        <v>2738</v>
      </c>
      <c r="H100" s="42">
        <v>1343</v>
      </c>
      <c r="I100" s="42">
        <v>1395</v>
      </c>
      <c r="J100" s="40">
        <v>1893</v>
      </c>
      <c r="K100" s="40">
        <v>949</v>
      </c>
      <c r="L100" s="40">
        <v>944</v>
      </c>
      <c r="M100" s="40">
        <v>1416</v>
      </c>
      <c r="N100" s="40">
        <v>670</v>
      </c>
      <c r="O100" s="40">
        <v>746</v>
      </c>
      <c r="P100" s="40">
        <v>2389</v>
      </c>
      <c r="Q100" s="40">
        <v>1133</v>
      </c>
      <c r="R100" s="40">
        <v>1256</v>
      </c>
      <c r="S100" s="40">
        <v>1863</v>
      </c>
      <c r="T100" s="40">
        <v>948</v>
      </c>
      <c r="U100" s="40">
        <v>915</v>
      </c>
      <c r="V100" s="43"/>
      <c r="W100" s="38">
        <v>58</v>
      </c>
      <c r="X100" s="38"/>
      <c r="Y100" s="45"/>
    </row>
    <row r="101" spans="1:25" s="46" customFormat="1" ht="13.5">
      <c r="A101" s="38"/>
      <c r="B101" s="38">
        <v>59</v>
      </c>
      <c r="C101" s="48"/>
      <c r="D101" s="40">
        <v>10198</v>
      </c>
      <c r="E101" s="40">
        <v>4837</v>
      </c>
      <c r="F101" s="41">
        <v>5361</v>
      </c>
      <c r="G101" s="40">
        <v>2854</v>
      </c>
      <c r="H101" s="42">
        <v>1280</v>
      </c>
      <c r="I101" s="42">
        <v>1574</v>
      </c>
      <c r="J101" s="40">
        <v>1834</v>
      </c>
      <c r="K101" s="40">
        <v>883</v>
      </c>
      <c r="L101" s="40">
        <v>951</v>
      </c>
      <c r="M101" s="40">
        <v>1380</v>
      </c>
      <c r="N101" s="40">
        <v>668</v>
      </c>
      <c r="O101" s="40">
        <v>712</v>
      </c>
      <c r="P101" s="40">
        <v>2373</v>
      </c>
      <c r="Q101" s="40">
        <v>1139</v>
      </c>
      <c r="R101" s="40">
        <v>1234</v>
      </c>
      <c r="S101" s="40">
        <v>1757</v>
      </c>
      <c r="T101" s="40">
        <v>867</v>
      </c>
      <c r="U101" s="40">
        <v>890</v>
      </c>
      <c r="V101" s="43"/>
      <c r="W101" s="38">
        <v>59</v>
      </c>
      <c r="X101" s="38"/>
      <c r="Y101" s="45"/>
    </row>
    <row r="102" spans="1:25" s="46" customFormat="1" ht="13.5">
      <c r="A102" s="38"/>
      <c r="B102" s="38"/>
      <c r="C102" s="48"/>
      <c r="D102" s="40"/>
      <c r="E102" s="40"/>
      <c r="F102" s="41"/>
      <c r="G102" s="40"/>
      <c r="H102" s="40"/>
      <c r="I102" s="40"/>
      <c r="J102" s="40"/>
      <c r="K102" s="40"/>
      <c r="L102" s="40"/>
      <c r="M102" s="22"/>
      <c r="N102" s="40"/>
      <c r="O102" s="40"/>
      <c r="P102" s="40"/>
      <c r="Q102" s="40"/>
      <c r="R102" s="40"/>
      <c r="S102" s="40"/>
      <c r="T102" s="40"/>
      <c r="U102" s="40"/>
      <c r="V102" s="43"/>
      <c r="W102" s="38"/>
      <c r="X102" s="38"/>
      <c r="Y102" s="45"/>
    </row>
    <row r="103" spans="1:25" s="19" customFormat="1" ht="13.5" customHeight="1">
      <c r="A103" s="34">
        <v>60</v>
      </c>
      <c r="B103" s="34" t="s">
        <v>15</v>
      </c>
      <c r="C103" s="47">
        <v>64</v>
      </c>
      <c r="D103" s="22">
        <f>D105+D106+D107+D108+D109</f>
        <v>47008</v>
      </c>
      <c r="E103" s="22">
        <f aca="true" t="shared" si="13" ref="E103:U103">E105+E106+E107+E108+E109</f>
        <v>22261</v>
      </c>
      <c r="F103" s="23">
        <f t="shared" si="13"/>
        <v>24747</v>
      </c>
      <c r="G103" s="22">
        <f t="shared" si="13"/>
        <v>13587</v>
      </c>
      <c r="H103" s="22">
        <f t="shared" si="13"/>
        <v>6216</v>
      </c>
      <c r="I103" s="22">
        <f t="shared" si="13"/>
        <v>7371</v>
      </c>
      <c r="J103" s="22">
        <f t="shared" si="13"/>
        <v>8348</v>
      </c>
      <c r="K103" s="22">
        <f t="shared" si="13"/>
        <v>3898</v>
      </c>
      <c r="L103" s="22">
        <f t="shared" si="13"/>
        <v>4450</v>
      </c>
      <c r="M103" s="22">
        <f>M105+M106+M107+M108+M109</f>
        <v>6375</v>
      </c>
      <c r="N103" s="22">
        <f t="shared" si="13"/>
        <v>3054</v>
      </c>
      <c r="O103" s="22">
        <f t="shared" si="13"/>
        <v>3321</v>
      </c>
      <c r="P103" s="22">
        <f t="shared" si="13"/>
        <v>10769</v>
      </c>
      <c r="Q103" s="22">
        <f t="shared" si="13"/>
        <v>5128</v>
      </c>
      <c r="R103" s="22">
        <f t="shared" si="13"/>
        <v>5641</v>
      </c>
      <c r="S103" s="22">
        <f t="shared" si="13"/>
        <v>7929</v>
      </c>
      <c r="T103" s="22">
        <f t="shared" si="13"/>
        <v>3965</v>
      </c>
      <c r="U103" s="22">
        <f t="shared" si="13"/>
        <v>3964</v>
      </c>
      <c r="V103" s="36">
        <v>60</v>
      </c>
      <c r="W103" s="34" t="s">
        <v>15</v>
      </c>
      <c r="X103" s="34">
        <v>64</v>
      </c>
      <c r="Y103" s="18"/>
    </row>
    <row r="104" spans="1:25" s="46" customFormat="1" ht="13.5" customHeight="1">
      <c r="A104" s="38"/>
      <c r="B104" s="38"/>
      <c r="C104" s="48"/>
      <c r="D104" s="40"/>
      <c r="E104" s="40"/>
      <c r="F104" s="41"/>
      <c r="G104" s="40"/>
      <c r="H104" s="40"/>
      <c r="I104" s="40"/>
      <c r="J104" s="40"/>
      <c r="K104" s="40"/>
      <c r="L104" s="40"/>
      <c r="M104" s="22"/>
      <c r="N104" s="40"/>
      <c r="O104" s="40"/>
      <c r="P104" s="40"/>
      <c r="Q104" s="40"/>
      <c r="R104" s="40"/>
      <c r="S104" s="40"/>
      <c r="T104" s="40"/>
      <c r="U104" s="40"/>
      <c r="V104" s="43"/>
      <c r="W104" s="38"/>
      <c r="X104" s="38"/>
      <c r="Y104" s="45"/>
    </row>
    <row r="105" spans="1:25" s="46" customFormat="1" ht="13.5" customHeight="1">
      <c r="A105" s="38"/>
      <c r="B105" s="38">
        <v>60</v>
      </c>
      <c r="C105" s="48"/>
      <c r="D105" s="40">
        <v>9985</v>
      </c>
      <c r="E105" s="40">
        <v>4743</v>
      </c>
      <c r="F105" s="41">
        <v>5242</v>
      </c>
      <c r="G105" s="40">
        <v>2814</v>
      </c>
      <c r="H105" s="42">
        <v>1295</v>
      </c>
      <c r="I105" s="42">
        <v>1519</v>
      </c>
      <c r="J105" s="40">
        <v>1805</v>
      </c>
      <c r="K105" s="40">
        <v>820</v>
      </c>
      <c r="L105" s="40">
        <v>985</v>
      </c>
      <c r="M105" s="40">
        <v>1339</v>
      </c>
      <c r="N105" s="40">
        <v>655</v>
      </c>
      <c r="O105" s="40">
        <v>684</v>
      </c>
      <c r="P105" s="40">
        <v>2315</v>
      </c>
      <c r="Q105" s="40">
        <v>1137</v>
      </c>
      <c r="R105" s="40">
        <v>1178</v>
      </c>
      <c r="S105" s="40">
        <v>1712</v>
      </c>
      <c r="T105" s="40">
        <v>836</v>
      </c>
      <c r="U105" s="40">
        <v>876</v>
      </c>
      <c r="V105" s="43"/>
      <c r="W105" s="38">
        <v>60</v>
      </c>
      <c r="X105" s="38"/>
      <c r="Y105" s="45"/>
    </row>
    <row r="106" spans="1:25" s="46" customFormat="1" ht="13.5" customHeight="1">
      <c r="A106" s="38"/>
      <c r="B106" s="38">
        <v>61</v>
      </c>
      <c r="C106" s="48"/>
      <c r="D106" s="40">
        <v>9492</v>
      </c>
      <c r="E106" s="40">
        <v>4515</v>
      </c>
      <c r="F106" s="41">
        <v>4977</v>
      </c>
      <c r="G106" s="40">
        <v>2723</v>
      </c>
      <c r="H106" s="42">
        <v>1264</v>
      </c>
      <c r="I106" s="42">
        <v>1459</v>
      </c>
      <c r="J106" s="40">
        <v>1724</v>
      </c>
      <c r="K106" s="40">
        <v>811</v>
      </c>
      <c r="L106" s="40">
        <v>913</v>
      </c>
      <c r="M106" s="40">
        <v>1262</v>
      </c>
      <c r="N106" s="40">
        <v>582</v>
      </c>
      <c r="O106" s="40">
        <v>680</v>
      </c>
      <c r="P106" s="40">
        <v>2154</v>
      </c>
      <c r="Q106" s="40">
        <v>1024</v>
      </c>
      <c r="R106" s="40">
        <v>1130</v>
      </c>
      <c r="S106" s="40">
        <v>1629</v>
      </c>
      <c r="T106" s="40">
        <v>834</v>
      </c>
      <c r="U106" s="40">
        <v>795</v>
      </c>
      <c r="V106" s="43"/>
      <c r="W106" s="38">
        <v>61</v>
      </c>
      <c r="X106" s="38"/>
      <c r="Y106" s="45"/>
    </row>
    <row r="107" spans="1:25" s="46" customFormat="1" ht="13.5" customHeight="1">
      <c r="A107" s="38"/>
      <c r="B107" s="38">
        <v>62</v>
      </c>
      <c r="C107" s="48"/>
      <c r="D107" s="40">
        <v>9466</v>
      </c>
      <c r="E107" s="40">
        <v>4523</v>
      </c>
      <c r="F107" s="41">
        <v>4943</v>
      </c>
      <c r="G107" s="40">
        <v>2716</v>
      </c>
      <c r="H107" s="42">
        <v>1229</v>
      </c>
      <c r="I107" s="42">
        <v>1487</v>
      </c>
      <c r="J107" s="40">
        <v>1675</v>
      </c>
      <c r="K107" s="40">
        <v>795</v>
      </c>
      <c r="L107" s="40">
        <v>880</v>
      </c>
      <c r="M107" s="40">
        <v>1276</v>
      </c>
      <c r="N107" s="40">
        <v>638</v>
      </c>
      <c r="O107" s="40">
        <v>638</v>
      </c>
      <c r="P107" s="40">
        <v>2162</v>
      </c>
      <c r="Q107" s="40">
        <v>1048</v>
      </c>
      <c r="R107" s="40">
        <v>1114</v>
      </c>
      <c r="S107" s="40">
        <v>1637</v>
      </c>
      <c r="T107" s="40">
        <v>813</v>
      </c>
      <c r="U107" s="40">
        <v>824</v>
      </c>
      <c r="V107" s="43"/>
      <c r="W107" s="38">
        <v>62</v>
      </c>
      <c r="X107" s="38"/>
      <c r="Y107" s="45"/>
    </row>
    <row r="108" spans="1:25" s="46" customFormat="1" ht="13.5" customHeight="1">
      <c r="A108" s="38"/>
      <c r="B108" s="38">
        <v>63</v>
      </c>
      <c r="C108" s="48"/>
      <c r="D108" s="40">
        <v>9264</v>
      </c>
      <c r="E108" s="40">
        <v>4361</v>
      </c>
      <c r="F108" s="41">
        <v>4903</v>
      </c>
      <c r="G108" s="40">
        <v>2739</v>
      </c>
      <c r="H108" s="42">
        <v>1275</v>
      </c>
      <c r="I108" s="42">
        <v>1464</v>
      </c>
      <c r="J108" s="40">
        <v>1601</v>
      </c>
      <c r="K108" s="40">
        <v>742</v>
      </c>
      <c r="L108" s="40">
        <v>859</v>
      </c>
      <c r="M108" s="40">
        <v>1263</v>
      </c>
      <c r="N108" s="40">
        <v>584</v>
      </c>
      <c r="O108" s="40">
        <v>679</v>
      </c>
      <c r="P108" s="40">
        <v>2105</v>
      </c>
      <c r="Q108" s="40">
        <v>973</v>
      </c>
      <c r="R108" s="40">
        <v>1132</v>
      </c>
      <c r="S108" s="40">
        <v>1556</v>
      </c>
      <c r="T108" s="40">
        <v>787</v>
      </c>
      <c r="U108" s="40">
        <v>769</v>
      </c>
      <c r="V108" s="43"/>
      <c r="W108" s="38">
        <v>63</v>
      </c>
      <c r="X108" s="38"/>
      <c r="Y108" s="45"/>
    </row>
    <row r="109" spans="1:25" s="46" customFormat="1" ht="13.5" customHeight="1">
      <c r="A109" s="38"/>
      <c r="B109" s="38">
        <v>64</v>
      </c>
      <c r="C109" s="48"/>
      <c r="D109" s="40">
        <v>8801</v>
      </c>
      <c r="E109" s="40">
        <v>4119</v>
      </c>
      <c r="F109" s="41">
        <v>4682</v>
      </c>
      <c r="G109" s="40">
        <v>2595</v>
      </c>
      <c r="H109" s="42">
        <v>1153</v>
      </c>
      <c r="I109" s="42">
        <v>1442</v>
      </c>
      <c r="J109" s="40">
        <v>1543</v>
      </c>
      <c r="K109" s="40">
        <v>730</v>
      </c>
      <c r="L109" s="40">
        <v>813</v>
      </c>
      <c r="M109" s="40">
        <v>1235</v>
      </c>
      <c r="N109" s="40">
        <v>595</v>
      </c>
      <c r="O109" s="40">
        <v>640</v>
      </c>
      <c r="P109" s="40">
        <v>2033</v>
      </c>
      <c r="Q109" s="40">
        <v>946</v>
      </c>
      <c r="R109" s="40">
        <v>1087</v>
      </c>
      <c r="S109" s="40">
        <v>1395</v>
      </c>
      <c r="T109" s="40">
        <v>695</v>
      </c>
      <c r="U109" s="40">
        <v>700</v>
      </c>
      <c r="V109" s="43"/>
      <c r="W109" s="38">
        <v>64</v>
      </c>
      <c r="X109" s="38"/>
      <c r="Y109" s="45"/>
    </row>
    <row r="110" spans="1:25" s="46" customFormat="1" ht="13.5" customHeight="1">
      <c r="A110" s="38"/>
      <c r="B110" s="38"/>
      <c r="C110" s="48"/>
      <c r="D110" s="40"/>
      <c r="E110" s="40"/>
      <c r="F110" s="41"/>
      <c r="G110" s="40"/>
      <c r="H110" s="40"/>
      <c r="I110" s="40"/>
      <c r="J110" s="40"/>
      <c r="K110" s="40"/>
      <c r="L110" s="40"/>
      <c r="M110" s="22"/>
      <c r="N110" s="40"/>
      <c r="O110" s="40"/>
      <c r="P110" s="40"/>
      <c r="Q110" s="40"/>
      <c r="R110" s="40"/>
      <c r="S110" s="40"/>
      <c r="T110" s="40"/>
      <c r="U110" s="40"/>
      <c r="V110" s="43"/>
      <c r="W110" s="38"/>
      <c r="X110" s="38"/>
      <c r="Y110" s="45"/>
    </row>
    <row r="111" spans="1:25" s="19" customFormat="1" ht="13.5">
      <c r="A111" s="34">
        <v>65</v>
      </c>
      <c r="B111" s="34" t="s">
        <v>15</v>
      </c>
      <c r="C111" s="47">
        <v>69</v>
      </c>
      <c r="D111" s="22">
        <f>D113+D114+D115+D116+D117</f>
        <v>39268</v>
      </c>
      <c r="E111" s="22">
        <f aca="true" t="shared" si="14" ref="E111:U111">E113+E114+E115+E116+E117</f>
        <v>18457</v>
      </c>
      <c r="F111" s="23">
        <f t="shared" si="14"/>
        <v>20811</v>
      </c>
      <c r="G111" s="22">
        <f t="shared" si="14"/>
        <v>12056</v>
      </c>
      <c r="H111" s="22">
        <f t="shared" si="14"/>
        <v>5509</v>
      </c>
      <c r="I111" s="22">
        <f t="shared" si="14"/>
        <v>6547</v>
      </c>
      <c r="J111" s="22">
        <f t="shared" si="14"/>
        <v>6683</v>
      </c>
      <c r="K111" s="22">
        <f t="shared" si="14"/>
        <v>3173</v>
      </c>
      <c r="L111" s="22">
        <f t="shared" si="14"/>
        <v>3510</v>
      </c>
      <c r="M111" s="22">
        <f>M113+M114+M115+M116+M117</f>
        <v>5382</v>
      </c>
      <c r="N111" s="22">
        <f t="shared" si="14"/>
        <v>2570</v>
      </c>
      <c r="O111" s="22">
        <f t="shared" si="14"/>
        <v>2812</v>
      </c>
      <c r="P111" s="22">
        <f t="shared" si="14"/>
        <v>9298</v>
      </c>
      <c r="Q111" s="22">
        <f t="shared" si="14"/>
        <v>4345</v>
      </c>
      <c r="R111" s="22">
        <f t="shared" si="14"/>
        <v>4953</v>
      </c>
      <c r="S111" s="22">
        <f t="shared" si="14"/>
        <v>5849</v>
      </c>
      <c r="T111" s="22">
        <f t="shared" si="14"/>
        <v>2860</v>
      </c>
      <c r="U111" s="22">
        <f t="shared" si="14"/>
        <v>2989</v>
      </c>
      <c r="V111" s="36">
        <v>65</v>
      </c>
      <c r="W111" s="34" t="s">
        <v>15</v>
      </c>
      <c r="X111" s="34">
        <v>69</v>
      </c>
      <c r="Y111" s="18"/>
    </row>
    <row r="112" spans="1:25" s="46" customFormat="1" ht="13.5">
      <c r="A112" s="38"/>
      <c r="B112" s="38"/>
      <c r="C112" s="48"/>
      <c r="D112" s="40"/>
      <c r="E112" s="40"/>
      <c r="F112" s="41"/>
      <c r="G112" s="40"/>
      <c r="H112" s="40"/>
      <c r="I112" s="40"/>
      <c r="J112" s="40"/>
      <c r="K112" s="40"/>
      <c r="L112" s="40"/>
      <c r="M112" s="22"/>
      <c r="N112" s="40"/>
      <c r="O112" s="40"/>
      <c r="P112" s="40"/>
      <c r="Q112" s="40"/>
      <c r="R112" s="40"/>
      <c r="S112" s="40"/>
      <c r="T112" s="40"/>
      <c r="U112" s="40"/>
      <c r="V112" s="43"/>
      <c r="W112" s="38"/>
      <c r="X112" s="38"/>
      <c r="Y112" s="45"/>
    </row>
    <row r="113" spans="1:25" s="46" customFormat="1" ht="13.5">
      <c r="A113" s="38"/>
      <c r="B113" s="38">
        <v>65</v>
      </c>
      <c r="C113" s="48"/>
      <c r="D113" s="40">
        <v>8603</v>
      </c>
      <c r="E113" s="40">
        <v>4143</v>
      </c>
      <c r="F113" s="41">
        <v>4460</v>
      </c>
      <c r="G113" s="40">
        <v>2665</v>
      </c>
      <c r="H113" s="42">
        <v>1248</v>
      </c>
      <c r="I113" s="42">
        <v>1417</v>
      </c>
      <c r="J113" s="40">
        <v>1454</v>
      </c>
      <c r="K113" s="40">
        <v>707</v>
      </c>
      <c r="L113" s="40">
        <v>747</v>
      </c>
      <c r="M113" s="40">
        <v>1157</v>
      </c>
      <c r="N113" s="40">
        <v>577</v>
      </c>
      <c r="O113" s="40">
        <v>580</v>
      </c>
      <c r="P113" s="40">
        <v>2004</v>
      </c>
      <c r="Q113" s="40">
        <v>960</v>
      </c>
      <c r="R113" s="40">
        <v>1044</v>
      </c>
      <c r="S113" s="40">
        <v>1323</v>
      </c>
      <c r="T113" s="40">
        <v>651</v>
      </c>
      <c r="U113" s="40">
        <v>672</v>
      </c>
      <c r="V113" s="43"/>
      <c r="W113" s="38">
        <v>65</v>
      </c>
      <c r="X113" s="38"/>
      <c r="Y113" s="45"/>
    </row>
    <row r="114" spans="1:25" s="46" customFormat="1" ht="13.5">
      <c r="A114" s="38"/>
      <c r="B114" s="38">
        <v>66</v>
      </c>
      <c r="C114" s="48"/>
      <c r="D114" s="40">
        <v>8382</v>
      </c>
      <c r="E114" s="40">
        <v>3962</v>
      </c>
      <c r="F114" s="41">
        <v>4420</v>
      </c>
      <c r="G114" s="40">
        <v>2551</v>
      </c>
      <c r="H114" s="42">
        <v>1186</v>
      </c>
      <c r="I114" s="42">
        <v>1365</v>
      </c>
      <c r="J114" s="40">
        <v>1440</v>
      </c>
      <c r="K114" s="40">
        <v>681</v>
      </c>
      <c r="L114" s="40">
        <v>759</v>
      </c>
      <c r="M114" s="40">
        <v>1111</v>
      </c>
      <c r="N114" s="40">
        <v>517</v>
      </c>
      <c r="O114" s="40">
        <v>594</v>
      </c>
      <c r="P114" s="40">
        <v>2014</v>
      </c>
      <c r="Q114" s="40">
        <v>938</v>
      </c>
      <c r="R114" s="40">
        <v>1076</v>
      </c>
      <c r="S114" s="40">
        <v>1266</v>
      </c>
      <c r="T114" s="40">
        <v>640</v>
      </c>
      <c r="U114" s="40">
        <v>626</v>
      </c>
      <c r="V114" s="43"/>
      <c r="W114" s="38">
        <v>66</v>
      </c>
      <c r="X114" s="38"/>
      <c r="Y114" s="45"/>
    </row>
    <row r="115" spans="1:25" s="46" customFormat="1" ht="13.5">
      <c r="A115" s="38"/>
      <c r="B115" s="38">
        <v>67</v>
      </c>
      <c r="C115" s="48"/>
      <c r="D115" s="40">
        <v>7615</v>
      </c>
      <c r="E115" s="40">
        <v>3538</v>
      </c>
      <c r="F115" s="41">
        <v>4077</v>
      </c>
      <c r="G115" s="40">
        <v>2308</v>
      </c>
      <c r="H115" s="42">
        <v>1015</v>
      </c>
      <c r="I115" s="42">
        <v>1293</v>
      </c>
      <c r="J115" s="40">
        <v>1332</v>
      </c>
      <c r="K115" s="40">
        <v>632</v>
      </c>
      <c r="L115" s="40">
        <v>700</v>
      </c>
      <c r="M115" s="40">
        <v>1049</v>
      </c>
      <c r="N115" s="40">
        <v>515</v>
      </c>
      <c r="O115" s="40">
        <v>534</v>
      </c>
      <c r="P115" s="40">
        <v>1821</v>
      </c>
      <c r="Q115" s="40">
        <v>857</v>
      </c>
      <c r="R115" s="40">
        <v>964</v>
      </c>
      <c r="S115" s="40">
        <v>1105</v>
      </c>
      <c r="T115" s="40">
        <v>519</v>
      </c>
      <c r="U115" s="40">
        <v>586</v>
      </c>
      <c r="V115" s="43"/>
      <c r="W115" s="38">
        <v>67</v>
      </c>
      <c r="X115" s="38"/>
      <c r="Y115" s="45"/>
    </row>
    <row r="116" spans="1:25" s="46" customFormat="1" ht="13.5">
      <c r="A116" s="38"/>
      <c r="B116" s="38">
        <v>68</v>
      </c>
      <c r="C116" s="48"/>
      <c r="D116" s="40">
        <v>7634</v>
      </c>
      <c r="E116" s="40">
        <v>3607</v>
      </c>
      <c r="F116" s="41">
        <v>4027</v>
      </c>
      <c r="G116" s="40">
        <v>2365</v>
      </c>
      <c r="H116" s="42">
        <v>1096</v>
      </c>
      <c r="I116" s="42">
        <v>1269</v>
      </c>
      <c r="J116" s="40">
        <v>1279</v>
      </c>
      <c r="K116" s="40">
        <v>618</v>
      </c>
      <c r="L116" s="40">
        <v>661</v>
      </c>
      <c r="M116" s="40">
        <v>1086</v>
      </c>
      <c r="N116" s="40">
        <v>501</v>
      </c>
      <c r="O116" s="40">
        <v>585</v>
      </c>
      <c r="P116" s="40">
        <v>1791</v>
      </c>
      <c r="Q116" s="40">
        <v>843</v>
      </c>
      <c r="R116" s="40">
        <v>948</v>
      </c>
      <c r="S116" s="40">
        <v>1113</v>
      </c>
      <c r="T116" s="40">
        <v>549</v>
      </c>
      <c r="U116" s="40">
        <v>564</v>
      </c>
      <c r="V116" s="43"/>
      <c r="W116" s="38">
        <v>68</v>
      </c>
      <c r="X116" s="38"/>
      <c r="Y116" s="45"/>
    </row>
    <row r="117" spans="1:25" s="46" customFormat="1" ht="13.5">
      <c r="A117" s="38"/>
      <c r="B117" s="38">
        <v>69</v>
      </c>
      <c r="C117" s="48"/>
      <c r="D117" s="40">
        <v>7034</v>
      </c>
      <c r="E117" s="40">
        <v>3207</v>
      </c>
      <c r="F117" s="41">
        <v>3827</v>
      </c>
      <c r="G117" s="40">
        <v>2167</v>
      </c>
      <c r="H117" s="42">
        <v>964</v>
      </c>
      <c r="I117" s="42">
        <v>1203</v>
      </c>
      <c r="J117" s="40">
        <v>1178</v>
      </c>
      <c r="K117" s="40">
        <v>535</v>
      </c>
      <c r="L117" s="40">
        <v>643</v>
      </c>
      <c r="M117" s="40">
        <v>979</v>
      </c>
      <c r="N117" s="40">
        <v>460</v>
      </c>
      <c r="O117" s="40">
        <v>519</v>
      </c>
      <c r="P117" s="40">
        <v>1668</v>
      </c>
      <c r="Q117" s="40">
        <v>747</v>
      </c>
      <c r="R117" s="40">
        <v>921</v>
      </c>
      <c r="S117" s="40">
        <v>1042</v>
      </c>
      <c r="T117" s="40">
        <v>501</v>
      </c>
      <c r="U117" s="40">
        <v>541</v>
      </c>
      <c r="V117" s="43"/>
      <c r="W117" s="38">
        <v>69</v>
      </c>
      <c r="X117" s="38"/>
      <c r="Y117" s="45"/>
    </row>
    <row r="118" spans="1:25" s="46" customFormat="1" ht="13.5">
      <c r="A118" s="38"/>
      <c r="B118" s="38"/>
      <c r="C118" s="48"/>
      <c r="D118" s="40"/>
      <c r="E118" s="40"/>
      <c r="F118" s="41"/>
      <c r="G118" s="40"/>
      <c r="H118" s="40"/>
      <c r="I118" s="40"/>
      <c r="J118" s="40"/>
      <c r="K118" s="40"/>
      <c r="L118" s="40"/>
      <c r="M118" s="22"/>
      <c r="N118" s="40"/>
      <c r="O118" s="40"/>
      <c r="P118" s="40"/>
      <c r="Q118" s="40"/>
      <c r="R118" s="40"/>
      <c r="S118" s="40"/>
      <c r="T118" s="40"/>
      <c r="U118" s="40"/>
      <c r="V118" s="43"/>
      <c r="W118" s="38"/>
      <c r="X118" s="38"/>
      <c r="Y118" s="45"/>
    </row>
    <row r="119" spans="1:25" s="19" customFormat="1" ht="13.5">
      <c r="A119" s="34">
        <v>70</v>
      </c>
      <c r="B119" s="34" t="s">
        <v>15</v>
      </c>
      <c r="C119" s="47">
        <v>74</v>
      </c>
      <c r="D119" s="22">
        <f>D121+D122+D123+D124+D125</f>
        <v>28096</v>
      </c>
      <c r="E119" s="22">
        <f aca="true" t="shared" si="15" ref="E119:U119">E121+E122+E123+E124+E125</f>
        <v>11751</v>
      </c>
      <c r="F119" s="23">
        <f t="shared" si="15"/>
        <v>16345</v>
      </c>
      <c r="G119" s="22">
        <f t="shared" si="15"/>
        <v>8840</v>
      </c>
      <c r="H119" s="22">
        <f t="shared" si="15"/>
        <v>3669</v>
      </c>
      <c r="I119" s="22">
        <f t="shared" si="15"/>
        <v>5171</v>
      </c>
      <c r="J119" s="22">
        <f t="shared" si="15"/>
        <v>4755</v>
      </c>
      <c r="K119" s="22">
        <f t="shared" si="15"/>
        <v>1895</v>
      </c>
      <c r="L119" s="22">
        <f t="shared" si="15"/>
        <v>2860</v>
      </c>
      <c r="M119" s="22">
        <f>M121+M122+M123+M124+M125</f>
        <v>3919</v>
      </c>
      <c r="N119" s="22">
        <f t="shared" si="15"/>
        <v>1640</v>
      </c>
      <c r="O119" s="22">
        <f t="shared" si="15"/>
        <v>2279</v>
      </c>
      <c r="P119" s="22">
        <f t="shared" si="15"/>
        <v>6627</v>
      </c>
      <c r="Q119" s="22">
        <f t="shared" si="15"/>
        <v>2833</v>
      </c>
      <c r="R119" s="22">
        <f t="shared" si="15"/>
        <v>3794</v>
      </c>
      <c r="S119" s="22">
        <f t="shared" si="15"/>
        <v>3955</v>
      </c>
      <c r="T119" s="22">
        <f t="shared" si="15"/>
        <v>1714</v>
      </c>
      <c r="U119" s="22">
        <f t="shared" si="15"/>
        <v>2241</v>
      </c>
      <c r="V119" s="36">
        <v>70</v>
      </c>
      <c r="W119" s="34" t="s">
        <v>16</v>
      </c>
      <c r="X119" s="34">
        <v>74</v>
      </c>
      <c r="Y119" s="18"/>
    </row>
    <row r="120" spans="1:25" s="46" customFormat="1" ht="13.5">
      <c r="A120" s="38"/>
      <c r="B120" s="38"/>
      <c r="C120" s="48"/>
      <c r="D120" s="40"/>
      <c r="E120" s="40"/>
      <c r="F120" s="41"/>
      <c r="G120" s="40"/>
      <c r="H120" s="40"/>
      <c r="I120" s="40"/>
      <c r="J120" s="40"/>
      <c r="K120" s="40"/>
      <c r="L120" s="40"/>
      <c r="M120" s="22"/>
      <c r="N120" s="40"/>
      <c r="O120" s="40"/>
      <c r="P120" s="40"/>
      <c r="Q120" s="40"/>
      <c r="R120" s="40"/>
      <c r="S120" s="40"/>
      <c r="T120" s="40"/>
      <c r="U120" s="40"/>
      <c r="V120" s="43"/>
      <c r="W120" s="38"/>
      <c r="X120" s="38"/>
      <c r="Y120" s="45"/>
    </row>
    <row r="121" spans="1:25" s="46" customFormat="1" ht="13.5">
      <c r="A121" s="38"/>
      <c r="B121" s="38">
        <v>70</v>
      </c>
      <c r="C121" s="48"/>
      <c r="D121" s="40">
        <v>6963</v>
      </c>
      <c r="E121" s="40">
        <v>3096</v>
      </c>
      <c r="F121" s="41">
        <v>3867</v>
      </c>
      <c r="G121" s="40">
        <v>2171</v>
      </c>
      <c r="H121" s="42">
        <v>942</v>
      </c>
      <c r="I121" s="42">
        <v>1229</v>
      </c>
      <c r="J121" s="40">
        <v>1205</v>
      </c>
      <c r="K121" s="40">
        <v>516</v>
      </c>
      <c r="L121" s="40">
        <v>689</v>
      </c>
      <c r="M121" s="40">
        <v>955</v>
      </c>
      <c r="N121" s="40">
        <v>428</v>
      </c>
      <c r="O121" s="40">
        <v>527</v>
      </c>
      <c r="P121" s="40">
        <v>1624</v>
      </c>
      <c r="Q121" s="40">
        <v>747</v>
      </c>
      <c r="R121" s="40">
        <v>877</v>
      </c>
      <c r="S121" s="40">
        <v>1008</v>
      </c>
      <c r="T121" s="40">
        <v>463</v>
      </c>
      <c r="U121" s="40">
        <v>545</v>
      </c>
      <c r="V121" s="43"/>
      <c r="W121" s="38">
        <v>70</v>
      </c>
      <c r="X121" s="38"/>
      <c r="Y121" s="45"/>
    </row>
    <row r="122" spans="1:25" s="46" customFormat="1" ht="13.5">
      <c r="A122" s="38"/>
      <c r="B122" s="38">
        <v>71</v>
      </c>
      <c r="C122" s="48"/>
      <c r="D122" s="40">
        <v>5923</v>
      </c>
      <c r="E122" s="40">
        <v>2486</v>
      </c>
      <c r="F122" s="41">
        <v>3437</v>
      </c>
      <c r="G122" s="40">
        <v>1844</v>
      </c>
      <c r="H122" s="42">
        <v>788</v>
      </c>
      <c r="I122" s="42">
        <v>1056</v>
      </c>
      <c r="J122" s="40">
        <v>950</v>
      </c>
      <c r="K122" s="40">
        <v>373</v>
      </c>
      <c r="L122" s="40">
        <v>577</v>
      </c>
      <c r="M122" s="40">
        <v>856</v>
      </c>
      <c r="N122" s="40">
        <v>325</v>
      </c>
      <c r="O122" s="40">
        <v>531</v>
      </c>
      <c r="P122" s="40">
        <v>1431</v>
      </c>
      <c r="Q122" s="40">
        <v>622</v>
      </c>
      <c r="R122" s="40">
        <v>809</v>
      </c>
      <c r="S122" s="40">
        <v>842</v>
      </c>
      <c r="T122" s="40">
        <v>378</v>
      </c>
      <c r="U122" s="40">
        <v>464</v>
      </c>
      <c r="V122" s="43"/>
      <c r="W122" s="38">
        <v>71</v>
      </c>
      <c r="X122" s="38"/>
      <c r="Y122" s="45"/>
    </row>
    <row r="123" spans="1:25" s="46" customFormat="1" ht="13.5">
      <c r="A123" s="38"/>
      <c r="B123" s="38">
        <v>72</v>
      </c>
      <c r="C123" s="48"/>
      <c r="D123" s="40">
        <v>5441</v>
      </c>
      <c r="E123" s="40">
        <v>2207</v>
      </c>
      <c r="F123" s="41">
        <v>3234</v>
      </c>
      <c r="G123" s="40">
        <v>1675</v>
      </c>
      <c r="H123" s="42">
        <v>648</v>
      </c>
      <c r="I123" s="42">
        <v>1027</v>
      </c>
      <c r="J123" s="40">
        <v>965</v>
      </c>
      <c r="K123" s="40">
        <v>377</v>
      </c>
      <c r="L123" s="40">
        <v>588</v>
      </c>
      <c r="M123" s="40">
        <v>745</v>
      </c>
      <c r="N123" s="40">
        <v>335</v>
      </c>
      <c r="O123" s="40">
        <v>410</v>
      </c>
      <c r="P123" s="40">
        <v>1275</v>
      </c>
      <c r="Q123" s="40">
        <v>506</v>
      </c>
      <c r="R123" s="40">
        <v>769</v>
      </c>
      <c r="S123" s="40">
        <v>781</v>
      </c>
      <c r="T123" s="40">
        <v>341</v>
      </c>
      <c r="U123" s="40">
        <v>440</v>
      </c>
      <c r="V123" s="43"/>
      <c r="W123" s="38">
        <v>72</v>
      </c>
      <c r="X123" s="38"/>
      <c r="Y123" s="45"/>
    </row>
    <row r="124" spans="1:25" s="46" customFormat="1" ht="13.5">
      <c r="A124" s="38"/>
      <c r="B124" s="38">
        <v>73</v>
      </c>
      <c r="C124" s="48"/>
      <c r="D124" s="40">
        <v>5058</v>
      </c>
      <c r="E124" s="40">
        <v>2086</v>
      </c>
      <c r="F124" s="41">
        <v>2972</v>
      </c>
      <c r="G124" s="40">
        <v>1635</v>
      </c>
      <c r="H124" s="42">
        <v>666</v>
      </c>
      <c r="I124" s="42">
        <v>969</v>
      </c>
      <c r="J124" s="40">
        <v>845</v>
      </c>
      <c r="K124" s="40">
        <v>330</v>
      </c>
      <c r="L124" s="40">
        <v>515</v>
      </c>
      <c r="M124" s="40">
        <v>714</v>
      </c>
      <c r="N124" s="40">
        <v>289</v>
      </c>
      <c r="O124" s="40">
        <v>425</v>
      </c>
      <c r="P124" s="40">
        <v>1196</v>
      </c>
      <c r="Q124" s="40">
        <v>523</v>
      </c>
      <c r="R124" s="40">
        <v>673</v>
      </c>
      <c r="S124" s="40">
        <v>668</v>
      </c>
      <c r="T124" s="40">
        <v>278</v>
      </c>
      <c r="U124" s="40">
        <v>390</v>
      </c>
      <c r="V124" s="43"/>
      <c r="W124" s="38">
        <v>73</v>
      </c>
      <c r="X124" s="38"/>
      <c r="Y124" s="45"/>
    </row>
    <row r="125" spans="1:25" s="46" customFormat="1" ht="13.5">
      <c r="A125" s="38"/>
      <c r="B125" s="38">
        <v>74</v>
      </c>
      <c r="C125" s="48"/>
      <c r="D125" s="40">
        <v>4711</v>
      </c>
      <c r="E125" s="40">
        <v>1876</v>
      </c>
      <c r="F125" s="41">
        <v>2835</v>
      </c>
      <c r="G125" s="40">
        <v>1515</v>
      </c>
      <c r="H125" s="42">
        <v>625</v>
      </c>
      <c r="I125" s="42">
        <v>890</v>
      </c>
      <c r="J125" s="40">
        <v>790</v>
      </c>
      <c r="K125" s="40">
        <v>299</v>
      </c>
      <c r="L125" s="40">
        <v>491</v>
      </c>
      <c r="M125" s="40">
        <v>649</v>
      </c>
      <c r="N125" s="40">
        <v>263</v>
      </c>
      <c r="O125" s="40">
        <v>386</v>
      </c>
      <c r="P125" s="40">
        <v>1101</v>
      </c>
      <c r="Q125" s="40">
        <v>435</v>
      </c>
      <c r="R125" s="40">
        <v>666</v>
      </c>
      <c r="S125" s="40">
        <v>656</v>
      </c>
      <c r="T125" s="40">
        <v>254</v>
      </c>
      <c r="U125" s="40">
        <v>402</v>
      </c>
      <c r="V125" s="43"/>
      <c r="W125" s="38">
        <v>74</v>
      </c>
      <c r="X125" s="38"/>
      <c r="Y125" s="45"/>
    </row>
    <row r="126" spans="1:25" s="46" customFormat="1" ht="13.5">
      <c r="A126" s="38"/>
      <c r="B126" s="38"/>
      <c r="C126" s="48"/>
      <c r="D126" s="40"/>
      <c r="E126" s="40"/>
      <c r="F126" s="41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3"/>
      <c r="W126" s="38"/>
      <c r="X126" s="38"/>
      <c r="Y126" s="45"/>
    </row>
    <row r="127" spans="1:25" s="19" customFormat="1" ht="13.5">
      <c r="A127" s="34">
        <v>75</v>
      </c>
      <c r="B127" s="34" t="s">
        <v>16</v>
      </c>
      <c r="C127" s="47">
        <v>79</v>
      </c>
      <c r="D127" s="22">
        <f>D129+D130+D131+D132+D133</f>
        <v>18109</v>
      </c>
      <c r="E127" s="22">
        <f aca="true" t="shared" si="16" ref="E127:U127">E129+E130+E131+E132+E133</f>
        <v>7307</v>
      </c>
      <c r="F127" s="23">
        <f t="shared" si="16"/>
        <v>10802</v>
      </c>
      <c r="G127" s="22">
        <f t="shared" si="16"/>
        <v>5966</v>
      </c>
      <c r="H127" s="22">
        <f t="shared" si="16"/>
        <v>2309</v>
      </c>
      <c r="I127" s="22">
        <f t="shared" si="16"/>
        <v>3657</v>
      </c>
      <c r="J127" s="22">
        <f t="shared" si="16"/>
        <v>2934</v>
      </c>
      <c r="K127" s="22">
        <f t="shared" si="16"/>
        <v>1170</v>
      </c>
      <c r="L127" s="22">
        <f t="shared" si="16"/>
        <v>1764</v>
      </c>
      <c r="M127" s="22">
        <f>M129+M130+M131+M132+M133</f>
        <v>2425</v>
      </c>
      <c r="N127" s="22">
        <f t="shared" si="16"/>
        <v>960</v>
      </c>
      <c r="O127" s="22">
        <f t="shared" si="16"/>
        <v>1465</v>
      </c>
      <c r="P127" s="22">
        <f t="shared" si="16"/>
        <v>4229</v>
      </c>
      <c r="Q127" s="22">
        <f t="shared" si="16"/>
        <v>1843</v>
      </c>
      <c r="R127" s="22">
        <f t="shared" si="16"/>
        <v>2386</v>
      </c>
      <c r="S127" s="22">
        <f t="shared" si="16"/>
        <v>2555</v>
      </c>
      <c r="T127" s="22">
        <f t="shared" si="16"/>
        <v>1025</v>
      </c>
      <c r="U127" s="22">
        <f t="shared" si="16"/>
        <v>1530</v>
      </c>
      <c r="V127" s="36">
        <v>75</v>
      </c>
      <c r="W127" s="34" t="s">
        <v>16</v>
      </c>
      <c r="X127" s="34">
        <v>79</v>
      </c>
      <c r="Y127" s="18"/>
    </row>
    <row r="128" spans="1:25" s="46" customFormat="1" ht="13.5">
      <c r="A128" s="38"/>
      <c r="B128" s="38"/>
      <c r="C128" s="48"/>
      <c r="D128" s="40"/>
      <c r="E128" s="40"/>
      <c r="F128" s="41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3"/>
      <c r="W128" s="38"/>
      <c r="X128" s="38"/>
      <c r="Y128" s="45"/>
    </row>
    <row r="129" spans="1:25" s="46" customFormat="1" ht="13.5">
      <c r="A129" s="38"/>
      <c r="B129" s="38">
        <v>75</v>
      </c>
      <c r="C129" s="48"/>
      <c r="D129" s="40">
        <v>4531</v>
      </c>
      <c r="E129" s="40">
        <v>1795</v>
      </c>
      <c r="F129" s="41">
        <v>2736</v>
      </c>
      <c r="G129" s="40">
        <v>1513</v>
      </c>
      <c r="H129" s="42">
        <v>560</v>
      </c>
      <c r="I129" s="42">
        <v>953</v>
      </c>
      <c r="J129" s="40">
        <v>727</v>
      </c>
      <c r="K129" s="40">
        <v>295</v>
      </c>
      <c r="L129" s="40">
        <v>432</v>
      </c>
      <c r="M129" s="40">
        <v>593</v>
      </c>
      <c r="N129" s="40">
        <v>231</v>
      </c>
      <c r="O129" s="40">
        <v>362</v>
      </c>
      <c r="P129" s="40">
        <v>1094</v>
      </c>
      <c r="Q129" s="40">
        <v>476</v>
      </c>
      <c r="R129" s="40">
        <v>618</v>
      </c>
      <c r="S129" s="40">
        <v>604</v>
      </c>
      <c r="T129" s="40">
        <v>233</v>
      </c>
      <c r="U129" s="40">
        <v>371</v>
      </c>
      <c r="V129" s="43"/>
      <c r="W129" s="38">
        <v>75</v>
      </c>
      <c r="X129" s="38"/>
      <c r="Y129" s="45"/>
    </row>
    <row r="130" spans="1:25" s="46" customFormat="1" ht="13.5">
      <c r="A130" s="38"/>
      <c r="B130" s="38">
        <v>76</v>
      </c>
      <c r="C130" s="48"/>
      <c r="D130" s="40">
        <v>3522</v>
      </c>
      <c r="E130" s="40">
        <v>1437</v>
      </c>
      <c r="F130" s="41">
        <v>2085</v>
      </c>
      <c r="G130" s="40">
        <v>1153</v>
      </c>
      <c r="H130" s="42">
        <v>459</v>
      </c>
      <c r="I130" s="42">
        <v>694</v>
      </c>
      <c r="J130" s="40">
        <v>561</v>
      </c>
      <c r="K130" s="40">
        <v>211</v>
      </c>
      <c r="L130" s="40">
        <v>350</v>
      </c>
      <c r="M130" s="40">
        <v>498</v>
      </c>
      <c r="N130" s="40">
        <v>202</v>
      </c>
      <c r="O130" s="40">
        <v>296</v>
      </c>
      <c r="P130" s="40">
        <v>824</v>
      </c>
      <c r="Q130" s="40">
        <v>359</v>
      </c>
      <c r="R130" s="40">
        <v>465</v>
      </c>
      <c r="S130" s="40">
        <v>486</v>
      </c>
      <c r="T130" s="40">
        <v>206</v>
      </c>
      <c r="U130" s="40">
        <v>280</v>
      </c>
      <c r="V130" s="43"/>
      <c r="W130" s="38">
        <v>76</v>
      </c>
      <c r="X130" s="38"/>
      <c r="Y130" s="45"/>
    </row>
    <row r="131" spans="1:25" s="46" customFormat="1" ht="13.5">
      <c r="A131" s="38"/>
      <c r="B131" s="38">
        <v>77</v>
      </c>
      <c r="C131" s="48"/>
      <c r="D131" s="40">
        <v>3563</v>
      </c>
      <c r="E131" s="40">
        <v>1490</v>
      </c>
      <c r="F131" s="41">
        <v>2073</v>
      </c>
      <c r="G131" s="40">
        <v>1174</v>
      </c>
      <c r="H131" s="42">
        <v>485</v>
      </c>
      <c r="I131" s="42">
        <v>689</v>
      </c>
      <c r="J131" s="40">
        <v>577</v>
      </c>
      <c r="K131" s="40">
        <v>238</v>
      </c>
      <c r="L131" s="40">
        <v>339</v>
      </c>
      <c r="M131" s="40">
        <v>467</v>
      </c>
      <c r="N131" s="40">
        <v>187</v>
      </c>
      <c r="O131" s="40">
        <v>280</v>
      </c>
      <c r="P131" s="40">
        <v>837</v>
      </c>
      <c r="Q131" s="40">
        <v>376</v>
      </c>
      <c r="R131" s="40">
        <v>461</v>
      </c>
      <c r="S131" s="40">
        <v>508</v>
      </c>
      <c r="T131" s="40">
        <v>204</v>
      </c>
      <c r="U131" s="40">
        <v>304</v>
      </c>
      <c r="V131" s="43"/>
      <c r="W131" s="38">
        <v>77</v>
      </c>
      <c r="X131" s="38"/>
      <c r="Y131" s="45"/>
    </row>
    <row r="132" spans="1:25" s="46" customFormat="1" ht="13.5">
      <c r="A132" s="38"/>
      <c r="B132" s="38">
        <v>78</v>
      </c>
      <c r="C132" s="48"/>
      <c r="D132" s="40">
        <v>3399</v>
      </c>
      <c r="E132" s="40">
        <v>1370</v>
      </c>
      <c r="F132" s="41">
        <v>2029</v>
      </c>
      <c r="G132" s="40">
        <v>1110</v>
      </c>
      <c r="H132" s="42">
        <v>424</v>
      </c>
      <c r="I132" s="42">
        <v>686</v>
      </c>
      <c r="J132" s="40">
        <v>540</v>
      </c>
      <c r="K132" s="40">
        <v>212</v>
      </c>
      <c r="L132" s="40">
        <v>328</v>
      </c>
      <c r="M132" s="40">
        <v>480</v>
      </c>
      <c r="N132" s="40">
        <v>186</v>
      </c>
      <c r="O132" s="40">
        <v>294</v>
      </c>
      <c r="P132" s="40">
        <v>777</v>
      </c>
      <c r="Q132" s="40">
        <v>340</v>
      </c>
      <c r="R132" s="40">
        <v>437</v>
      </c>
      <c r="S132" s="40">
        <v>492</v>
      </c>
      <c r="T132" s="40">
        <v>208</v>
      </c>
      <c r="U132" s="40">
        <v>284</v>
      </c>
      <c r="V132" s="43"/>
      <c r="W132" s="38">
        <v>78</v>
      </c>
      <c r="X132" s="38"/>
      <c r="Y132" s="45"/>
    </row>
    <row r="133" spans="1:25" s="46" customFormat="1" ht="13.5">
      <c r="A133" s="38"/>
      <c r="B133" s="38">
        <v>79</v>
      </c>
      <c r="C133" s="48"/>
      <c r="D133" s="40">
        <v>3094</v>
      </c>
      <c r="E133" s="40">
        <v>1215</v>
      </c>
      <c r="F133" s="41">
        <v>1879</v>
      </c>
      <c r="G133" s="40">
        <v>1016</v>
      </c>
      <c r="H133" s="42">
        <v>381</v>
      </c>
      <c r="I133" s="42">
        <v>635</v>
      </c>
      <c r="J133" s="40">
        <v>529</v>
      </c>
      <c r="K133" s="40">
        <v>214</v>
      </c>
      <c r="L133" s="40">
        <v>315</v>
      </c>
      <c r="M133" s="40">
        <v>387</v>
      </c>
      <c r="N133" s="40">
        <v>154</v>
      </c>
      <c r="O133" s="40">
        <v>233</v>
      </c>
      <c r="P133" s="40">
        <v>697</v>
      </c>
      <c r="Q133" s="40">
        <v>292</v>
      </c>
      <c r="R133" s="40">
        <v>405</v>
      </c>
      <c r="S133" s="40">
        <v>465</v>
      </c>
      <c r="T133" s="40">
        <v>174</v>
      </c>
      <c r="U133" s="40">
        <v>291</v>
      </c>
      <c r="V133" s="43"/>
      <c r="W133" s="38">
        <v>79</v>
      </c>
      <c r="X133" s="38"/>
      <c r="Y133" s="45"/>
    </row>
    <row r="134" spans="1:25" s="46" customFormat="1" ht="13.5">
      <c r="A134" s="38"/>
      <c r="B134" s="38"/>
      <c r="C134" s="48"/>
      <c r="D134" s="40"/>
      <c r="E134" s="40"/>
      <c r="F134" s="41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3"/>
      <c r="W134" s="38"/>
      <c r="X134" s="38"/>
      <c r="Y134" s="45"/>
    </row>
    <row r="135" spans="1:25" s="19" customFormat="1" ht="13.5">
      <c r="A135" s="34">
        <v>80</v>
      </c>
      <c r="B135" s="34" t="s">
        <v>16</v>
      </c>
      <c r="C135" s="47">
        <v>84</v>
      </c>
      <c r="D135" s="22">
        <f>D137+D138+D139+D140+D141</f>
        <v>11642</v>
      </c>
      <c r="E135" s="22">
        <f aca="true" t="shared" si="17" ref="E135:U135">E137+E138+E139+E140+E141</f>
        <v>4332</v>
      </c>
      <c r="F135" s="23">
        <f t="shared" si="17"/>
        <v>7310</v>
      </c>
      <c r="G135" s="22">
        <f t="shared" si="17"/>
        <v>3836</v>
      </c>
      <c r="H135" s="22">
        <f t="shared" si="17"/>
        <v>1443</v>
      </c>
      <c r="I135" s="22">
        <f t="shared" si="17"/>
        <v>2393</v>
      </c>
      <c r="J135" s="22">
        <f t="shared" si="17"/>
        <v>2007</v>
      </c>
      <c r="K135" s="22">
        <f t="shared" si="17"/>
        <v>749</v>
      </c>
      <c r="L135" s="22">
        <f t="shared" si="17"/>
        <v>1258</v>
      </c>
      <c r="M135" s="22">
        <f>M137+M138+M139+M140+M141</f>
        <v>1628</v>
      </c>
      <c r="N135" s="22">
        <f t="shared" si="17"/>
        <v>570</v>
      </c>
      <c r="O135" s="22">
        <f t="shared" si="17"/>
        <v>1058</v>
      </c>
      <c r="P135" s="22">
        <f t="shared" si="17"/>
        <v>2657</v>
      </c>
      <c r="Q135" s="22">
        <f t="shared" si="17"/>
        <v>1016</v>
      </c>
      <c r="R135" s="22">
        <f t="shared" si="17"/>
        <v>1641</v>
      </c>
      <c r="S135" s="22">
        <f t="shared" si="17"/>
        <v>1514</v>
      </c>
      <c r="T135" s="22">
        <f t="shared" si="17"/>
        <v>554</v>
      </c>
      <c r="U135" s="22">
        <f t="shared" si="17"/>
        <v>960</v>
      </c>
      <c r="V135" s="36">
        <v>80</v>
      </c>
      <c r="W135" s="34" t="s">
        <v>17</v>
      </c>
      <c r="X135" s="34">
        <v>84</v>
      </c>
      <c r="Y135" s="18"/>
    </row>
    <row r="136" spans="1:25" s="46" customFormat="1" ht="13.5">
      <c r="A136" s="38"/>
      <c r="B136" s="38"/>
      <c r="C136" s="48"/>
      <c r="D136" s="40"/>
      <c r="E136" s="40"/>
      <c r="F136" s="41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3"/>
      <c r="W136" s="38"/>
      <c r="X136" s="38"/>
      <c r="Y136" s="45"/>
    </row>
    <row r="137" spans="1:25" s="46" customFormat="1" ht="13.5">
      <c r="A137" s="38"/>
      <c r="B137" s="38">
        <v>80</v>
      </c>
      <c r="C137" s="48"/>
      <c r="D137" s="40">
        <v>2895</v>
      </c>
      <c r="E137" s="40">
        <v>1141</v>
      </c>
      <c r="F137" s="41">
        <v>1754</v>
      </c>
      <c r="G137" s="40">
        <v>955</v>
      </c>
      <c r="H137" s="42">
        <v>380</v>
      </c>
      <c r="I137" s="42">
        <v>575</v>
      </c>
      <c r="J137" s="40">
        <v>496</v>
      </c>
      <c r="K137" s="40">
        <v>171</v>
      </c>
      <c r="L137" s="40">
        <v>325</v>
      </c>
      <c r="M137" s="40">
        <v>396</v>
      </c>
      <c r="N137" s="40">
        <v>150</v>
      </c>
      <c r="O137" s="40">
        <v>246</v>
      </c>
      <c r="P137" s="40">
        <v>666</v>
      </c>
      <c r="Q137" s="40">
        <v>285</v>
      </c>
      <c r="R137" s="40">
        <v>381</v>
      </c>
      <c r="S137" s="40">
        <v>382</v>
      </c>
      <c r="T137" s="40">
        <v>155</v>
      </c>
      <c r="U137" s="40">
        <v>227</v>
      </c>
      <c r="V137" s="43"/>
      <c r="W137" s="38">
        <v>80</v>
      </c>
      <c r="X137" s="38"/>
      <c r="Y137" s="45"/>
    </row>
    <row r="138" spans="1:25" s="46" customFormat="1" ht="13.5">
      <c r="A138" s="38"/>
      <c r="B138" s="38">
        <v>81</v>
      </c>
      <c r="C138" s="48"/>
      <c r="D138" s="40">
        <v>2631</v>
      </c>
      <c r="E138" s="40">
        <v>975</v>
      </c>
      <c r="F138" s="41">
        <v>1656</v>
      </c>
      <c r="G138" s="40">
        <v>855</v>
      </c>
      <c r="H138" s="42">
        <v>301</v>
      </c>
      <c r="I138" s="42">
        <v>554</v>
      </c>
      <c r="J138" s="40">
        <v>454</v>
      </c>
      <c r="K138" s="40">
        <v>196</v>
      </c>
      <c r="L138" s="40">
        <v>258</v>
      </c>
      <c r="M138" s="40">
        <v>363</v>
      </c>
      <c r="N138" s="40">
        <v>121</v>
      </c>
      <c r="O138" s="40">
        <v>242</v>
      </c>
      <c r="P138" s="40">
        <v>616</v>
      </c>
      <c r="Q138" s="40">
        <v>239</v>
      </c>
      <c r="R138" s="40">
        <v>377</v>
      </c>
      <c r="S138" s="40">
        <v>343</v>
      </c>
      <c r="T138" s="40">
        <v>118</v>
      </c>
      <c r="U138" s="40">
        <v>225</v>
      </c>
      <c r="V138" s="43"/>
      <c r="W138" s="38">
        <v>81</v>
      </c>
      <c r="X138" s="38"/>
      <c r="Y138" s="45"/>
    </row>
    <row r="139" spans="1:25" s="46" customFormat="1" ht="13.5">
      <c r="A139" s="38"/>
      <c r="B139" s="38">
        <v>82</v>
      </c>
      <c r="C139" s="48"/>
      <c r="D139" s="40">
        <v>2324</v>
      </c>
      <c r="E139" s="40">
        <v>843</v>
      </c>
      <c r="F139" s="41">
        <v>1481</v>
      </c>
      <c r="G139" s="40">
        <v>756</v>
      </c>
      <c r="H139" s="42">
        <v>292</v>
      </c>
      <c r="I139" s="42">
        <v>464</v>
      </c>
      <c r="J139" s="40">
        <v>437</v>
      </c>
      <c r="K139" s="40">
        <v>164</v>
      </c>
      <c r="L139" s="40">
        <v>273</v>
      </c>
      <c r="M139" s="40">
        <v>353</v>
      </c>
      <c r="N139" s="40">
        <v>113</v>
      </c>
      <c r="O139" s="40">
        <v>240</v>
      </c>
      <c r="P139" s="40">
        <v>477</v>
      </c>
      <c r="Q139" s="40">
        <v>160</v>
      </c>
      <c r="R139" s="40">
        <v>317</v>
      </c>
      <c r="S139" s="40">
        <v>301</v>
      </c>
      <c r="T139" s="40">
        <v>114</v>
      </c>
      <c r="U139" s="40">
        <v>187</v>
      </c>
      <c r="V139" s="43"/>
      <c r="W139" s="38">
        <v>82</v>
      </c>
      <c r="X139" s="38"/>
      <c r="Y139" s="45"/>
    </row>
    <row r="140" spans="1:25" s="46" customFormat="1" ht="13.5">
      <c r="A140" s="38"/>
      <c r="B140" s="38">
        <v>83</v>
      </c>
      <c r="C140" s="48"/>
      <c r="D140" s="40">
        <v>2062</v>
      </c>
      <c r="E140" s="40">
        <v>714</v>
      </c>
      <c r="F140" s="41">
        <v>1348</v>
      </c>
      <c r="G140" s="40">
        <v>688</v>
      </c>
      <c r="H140" s="42">
        <v>237</v>
      </c>
      <c r="I140" s="42">
        <v>451</v>
      </c>
      <c r="J140" s="40">
        <v>338</v>
      </c>
      <c r="K140" s="40">
        <v>101</v>
      </c>
      <c r="L140" s="40">
        <v>237</v>
      </c>
      <c r="M140" s="40">
        <v>308</v>
      </c>
      <c r="N140" s="40">
        <v>111</v>
      </c>
      <c r="O140" s="40">
        <v>197</v>
      </c>
      <c r="P140" s="40">
        <v>464</v>
      </c>
      <c r="Q140" s="40">
        <v>181</v>
      </c>
      <c r="R140" s="40">
        <v>283</v>
      </c>
      <c r="S140" s="40">
        <v>264</v>
      </c>
      <c r="T140" s="40">
        <v>84</v>
      </c>
      <c r="U140" s="40">
        <v>180</v>
      </c>
      <c r="V140" s="43"/>
      <c r="W140" s="38">
        <v>83</v>
      </c>
      <c r="X140" s="38"/>
      <c r="Y140" s="45"/>
    </row>
    <row r="141" spans="1:25" s="46" customFormat="1" ht="13.5">
      <c r="A141" s="38"/>
      <c r="B141" s="38">
        <v>84</v>
      </c>
      <c r="C141" s="48"/>
      <c r="D141" s="40">
        <v>1730</v>
      </c>
      <c r="E141" s="40">
        <v>659</v>
      </c>
      <c r="F141" s="41">
        <v>1071</v>
      </c>
      <c r="G141" s="40">
        <v>582</v>
      </c>
      <c r="H141" s="42">
        <v>233</v>
      </c>
      <c r="I141" s="42">
        <v>349</v>
      </c>
      <c r="J141" s="40">
        <v>282</v>
      </c>
      <c r="K141" s="40">
        <v>117</v>
      </c>
      <c r="L141" s="40">
        <v>165</v>
      </c>
      <c r="M141" s="40">
        <v>208</v>
      </c>
      <c r="N141" s="40">
        <v>75</v>
      </c>
      <c r="O141" s="40">
        <v>133</v>
      </c>
      <c r="P141" s="40">
        <v>434</v>
      </c>
      <c r="Q141" s="40">
        <v>151</v>
      </c>
      <c r="R141" s="40">
        <v>283</v>
      </c>
      <c r="S141" s="40">
        <v>224</v>
      </c>
      <c r="T141" s="40">
        <v>83</v>
      </c>
      <c r="U141" s="40">
        <v>141</v>
      </c>
      <c r="V141" s="43"/>
      <c r="W141" s="38">
        <v>84</v>
      </c>
      <c r="X141" s="38"/>
      <c r="Y141" s="45"/>
    </row>
    <row r="142" spans="1:25" s="46" customFormat="1" ht="13.5">
      <c r="A142" s="38"/>
      <c r="B142" s="38"/>
      <c r="C142" s="48"/>
      <c r="D142" s="40"/>
      <c r="E142" s="40"/>
      <c r="F142" s="41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3"/>
      <c r="W142" s="38"/>
      <c r="X142" s="38"/>
      <c r="Y142" s="45"/>
    </row>
    <row r="143" spans="1:25" s="19" customFormat="1" ht="13.5">
      <c r="A143" s="34">
        <v>85</v>
      </c>
      <c r="B143" s="34" t="s">
        <v>17</v>
      </c>
      <c r="C143" s="47">
        <v>89</v>
      </c>
      <c r="D143" s="22">
        <f>D145+D146+D147+D148+D149</f>
        <v>5643</v>
      </c>
      <c r="E143" s="22">
        <f aca="true" t="shared" si="18" ref="E143:U143">E145+E146+E147+E148+E149</f>
        <v>1866</v>
      </c>
      <c r="F143" s="23">
        <f t="shared" si="18"/>
        <v>3777</v>
      </c>
      <c r="G143" s="22">
        <f t="shared" si="18"/>
        <v>1959</v>
      </c>
      <c r="H143" s="22">
        <f t="shared" si="18"/>
        <v>663</v>
      </c>
      <c r="I143" s="22">
        <f t="shared" si="18"/>
        <v>1296</v>
      </c>
      <c r="J143" s="22">
        <f t="shared" si="18"/>
        <v>930</v>
      </c>
      <c r="K143" s="22">
        <f t="shared" si="18"/>
        <v>299</v>
      </c>
      <c r="L143" s="22">
        <f t="shared" si="18"/>
        <v>631</v>
      </c>
      <c r="M143" s="22">
        <f>M145+M146+M147+M148+M149</f>
        <v>781</v>
      </c>
      <c r="N143" s="22">
        <f t="shared" si="18"/>
        <v>261</v>
      </c>
      <c r="O143" s="22">
        <f t="shared" si="18"/>
        <v>520</v>
      </c>
      <c r="P143" s="22">
        <f t="shared" si="18"/>
        <v>1267</v>
      </c>
      <c r="Q143" s="22">
        <f t="shared" si="18"/>
        <v>423</v>
      </c>
      <c r="R143" s="22">
        <f t="shared" si="18"/>
        <v>844</v>
      </c>
      <c r="S143" s="22">
        <f t="shared" si="18"/>
        <v>706</v>
      </c>
      <c r="T143" s="22">
        <f t="shared" si="18"/>
        <v>220</v>
      </c>
      <c r="U143" s="22">
        <f t="shared" si="18"/>
        <v>486</v>
      </c>
      <c r="V143" s="36">
        <v>85</v>
      </c>
      <c r="W143" s="34" t="s">
        <v>18</v>
      </c>
      <c r="X143" s="34">
        <v>89</v>
      </c>
      <c r="Y143" s="18"/>
    </row>
    <row r="144" spans="1:25" s="46" customFormat="1" ht="13.5">
      <c r="A144" s="38"/>
      <c r="B144" s="38"/>
      <c r="C144" s="48"/>
      <c r="D144" s="40"/>
      <c r="E144" s="40"/>
      <c r="F144" s="41"/>
      <c r="G144" s="40"/>
      <c r="H144" s="40"/>
      <c r="I144" s="40"/>
      <c r="J144" s="40"/>
      <c r="K144" s="40"/>
      <c r="L144" s="40"/>
      <c r="M144" s="22"/>
      <c r="N144" s="40"/>
      <c r="O144" s="40"/>
      <c r="P144" s="40"/>
      <c r="Q144" s="40"/>
      <c r="R144" s="40"/>
      <c r="S144" s="40"/>
      <c r="T144" s="40"/>
      <c r="U144" s="40"/>
      <c r="V144" s="43"/>
      <c r="W144" s="38"/>
      <c r="X144" s="38"/>
      <c r="Y144" s="45"/>
    </row>
    <row r="145" spans="1:25" s="46" customFormat="1" ht="13.5">
      <c r="A145" s="38"/>
      <c r="B145" s="38">
        <v>85</v>
      </c>
      <c r="C145" s="48"/>
      <c r="D145" s="40">
        <v>1669</v>
      </c>
      <c r="E145" s="40">
        <v>571</v>
      </c>
      <c r="F145" s="41">
        <v>1098</v>
      </c>
      <c r="G145" s="40">
        <v>564</v>
      </c>
      <c r="H145" s="42">
        <v>187</v>
      </c>
      <c r="I145" s="42">
        <v>377</v>
      </c>
      <c r="J145" s="40">
        <v>275</v>
      </c>
      <c r="K145" s="40">
        <v>92</v>
      </c>
      <c r="L145" s="40">
        <v>183</v>
      </c>
      <c r="M145" s="40">
        <v>240</v>
      </c>
      <c r="N145" s="40">
        <v>87</v>
      </c>
      <c r="O145" s="40">
        <v>153</v>
      </c>
      <c r="P145" s="40">
        <v>387</v>
      </c>
      <c r="Q145" s="40">
        <v>129</v>
      </c>
      <c r="R145" s="40">
        <v>258</v>
      </c>
      <c r="S145" s="40">
        <v>203</v>
      </c>
      <c r="T145" s="40">
        <v>76</v>
      </c>
      <c r="U145" s="40">
        <v>127</v>
      </c>
      <c r="V145" s="43"/>
      <c r="W145" s="38">
        <v>85</v>
      </c>
      <c r="X145" s="38"/>
      <c r="Y145" s="45"/>
    </row>
    <row r="146" spans="1:25" s="46" customFormat="1" ht="13.5">
      <c r="A146" s="38"/>
      <c r="B146" s="38">
        <v>86</v>
      </c>
      <c r="C146" s="48"/>
      <c r="D146" s="40">
        <v>1376</v>
      </c>
      <c r="E146" s="40">
        <v>459</v>
      </c>
      <c r="F146" s="41">
        <v>917</v>
      </c>
      <c r="G146" s="40">
        <v>484</v>
      </c>
      <c r="H146" s="42">
        <v>174</v>
      </c>
      <c r="I146" s="42">
        <v>310</v>
      </c>
      <c r="J146" s="40">
        <v>225</v>
      </c>
      <c r="K146" s="40">
        <v>76</v>
      </c>
      <c r="L146" s="40">
        <v>149</v>
      </c>
      <c r="M146" s="40">
        <v>171</v>
      </c>
      <c r="N146" s="40">
        <v>50</v>
      </c>
      <c r="O146" s="40">
        <v>121</v>
      </c>
      <c r="P146" s="40">
        <v>312</v>
      </c>
      <c r="Q146" s="40">
        <v>113</v>
      </c>
      <c r="R146" s="40">
        <v>199</v>
      </c>
      <c r="S146" s="40">
        <v>184</v>
      </c>
      <c r="T146" s="40">
        <v>46</v>
      </c>
      <c r="U146" s="40">
        <v>138</v>
      </c>
      <c r="V146" s="43"/>
      <c r="W146" s="38">
        <v>86</v>
      </c>
      <c r="X146" s="38"/>
      <c r="Y146" s="45"/>
    </row>
    <row r="147" spans="1:25" s="46" customFormat="1" ht="13.5">
      <c r="A147" s="38"/>
      <c r="B147" s="38">
        <v>87</v>
      </c>
      <c r="C147" s="48"/>
      <c r="D147" s="40">
        <v>1098</v>
      </c>
      <c r="E147" s="40">
        <v>351</v>
      </c>
      <c r="F147" s="41">
        <v>747</v>
      </c>
      <c r="G147" s="40">
        <v>392</v>
      </c>
      <c r="H147" s="42">
        <v>128</v>
      </c>
      <c r="I147" s="42">
        <v>264</v>
      </c>
      <c r="J147" s="40">
        <v>176</v>
      </c>
      <c r="K147" s="40">
        <v>54</v>
      </c>
      <c r="L147" s="40">
        <v>122</v>
      </c>
      <c r="M147" s="40">
        <v>153</v>
      </c>
      <c r="N147" s="40">
        <v>53</v>
      </c>
      <c r="O147" s="40">
        <v>100</v>
      </c>
      <c r="P147" s="40">
        <v>236</v>
      </c>
      <c r="Q147" s="40">
        <v>75</v>
      </c>
      <c r="R147" s="40">
        <v>161</v>
      </c>
      <c r="S147" s="40">
        <v>141</v>
      </c>
      <c r="T147" s="40">
        <v>41</v>
      </c>
      <c r="U147" s="40">
        <v>100</v>
      </c>
      <c r="V147" s="43"/>
      <c r="W147" s="38">
        <v>87</v>
      </c>
      <c r="X147" s="38"/>
      <c r="Y147" s="45"/>
    </row>
    <row r="148" spans="1:25" s="46" customFormat="1" ht="13.5">
      <c r="A148" s="38"/>
      <c r="B148" s="38">
        <v>88</v>
      </c>
      <c r="C148" s="48"/>
      <c r="D148" s="40">
        <v>879</v>
      </c>
      <c r="E148" s="40">
        <v>304</v>
      </c>
      <c r="F148" s="41">
        <v>575</v>
      </c>
      <c r="G148" s="40">
        <v>294</v>
      </c>
      <c r="H148" s="42">
        <v>100</v>
      </c>
      <c r="I148" s="42">
        <v>194</v>
      </c>
      <c r="J148" s="40">
        <v>139</v>
      </c>
      <c r="K148" s="40">
        <v>47</v>
      </c>
      <c r="L148" s="40">
        <v>92</v>
      </c>
      <c r="M148" s="40">
        <v>135</v>
      </c>
      <c r="N148" s="40">
        <v>48</v>
      </c>
      <c r="O148" s="40">
        <v>87</v>
      </c>
      <c r="P148" s="40">
        <v>200</v>
      </c>
      <c r="Q148" s="40">
        <v>67</v>
      </c>
      <c r="R148" s="40">
        <v>133</v>
      </c>
      <c r="S148" s="40">
        <v>111</v>
      </c>
      <c r="T148" s="40">
        <v>42</v>
      </c>
      <c r="U148" s="40">
        <v>69</v>
      </c>
      <c r="V148" s="43"/>
      <c r="W148" s="38">
        <v>88</v>
      </c>
      <c r="X148" s="38"/>
      <c r="Y148" s="45"/>
    </row>
    <row r="149" spans="1:25" s="46" customFormat="1" ht="13.5">
      <c r="A149" s="38"/>
      <c r="B149" s="38">
        <v>89</v>
      </c>
      <c r="C149" s="48"/>
      <c r="D149" s="40">
        <v>621</v>
      </c>
      <c r="E149" s="40">
        <v>181</v>
      </c>
      <c r="F149" s="41">
        <v>440</v>
      </c>
      <c r="G149" s="40">
        <v>225</v>
      </c>
      <c r="H149" s="42">
        <v>74</v>
      </c>
      <c r="I149" s="42">
        <v>151</v>
      </c>
      <c r="J149" s="40">
        <v>115</v>
      </c>
      <c r="K149" s="40">
        <v>30</v>
      </c>
      <c r="L149" s="40">
        <v>85</v>
      </c>
      <c r="M149" s="40">
        <v>82</v>
      </c>
      <c r="N149" s="40">
        <v>23</v>
      </c>
      <c r="O149" s="40">
        <v>59</v>
      </c>
      <c r="P149" s="40">
        <v>132</v>
      </c>
      <c r="Q149" s="40">
        <v>39</v>
      </c>
      <c r="R149" s="40">
        <v>93</v>
      </c>
      <c r="S149" s="40">
        <v>67</v>
      </c>
      <c r="T149" s="40">
        <v>15</v>
      </c>
      <c r="U149" s="40">
        <v>52</v>
      </c>
      <c r="V149" s="43"/>
      <c r="W149" s="38">
        <v>89</v>
      </c>
      <c r="X149" s="38"/>
      <c r="Y149" s="45"/>
    </row>
    <row r="150" spans="1:25" s="46" customFormat="1" ht="13.5">
      <c r="A150" s="38"/>
      <c r="B150" s="38"/>
      <c r="C150" s="48"/>
      <c r="D150" s="40"/>
      <c r="E150" s="40"/>
      <c r="F150" s="41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3"/>
      <c r="W150" s="38"/>
      <c r="X150" s="38"/>
      <c r="Y150" s="45"/>
    </row>
    <row r="151" spans="1:25" s="19" customFormat="1" ht="13.5">
      <c r="A151" s="34">
        <v>90</v>
      </c>
      <c r="B151" s="34" t="s">
        <v>18</v>
      </c>
      <c r="C151" s="47">
        <v>94</v>
      </c>
      <c r="D151" s="22">
        <f>D153+D154+D155+D156+D157</f>
        <v>1644</v>
      </c>
      <c r="E151" s="22">
        <f aca="true" t="shared" si="19" ref="E151:U151">E153+E154+E155+E156+E157</f>
        <v>489</v>
      </c>
      <c r="F151" s="23">
        <f t="shared" si="19"/>
        <v>1155</v>
      </c>
      <c r="G151" s="22">
        <f t="shared" si="19"/>
        <v>595</v>
      </c>
      <c r="H151" s="22">
        <f t="shared" si="19"/>
        <v>178</v>
      </c>
      <c r="I151" s="22">
        <f t="shared" si="19"/>
        <v>417</v>
      </c>
      <c r="J151" s="22">
        <f t="shared" si="19"/>
        <v>268</v>
      </c>
      <c r="K151" s="22">
        <f t="shared" si="19"/>
        <v>79</v>
      </c>
      <c r="L151" s="22">
        <f t="shared" si="19"/>
        <v>189</v>
      </c>
      <c r="M151" s="22">
        <f>M153+M154+M155+M156+M157</f>
        <v>223</v>
      </c>
      <c r="N151" s="22">
        <f t="shared" si="19"/>
        <v>60</v>
      </c>
      <c r="O151" s="22">
        <f t="shared" si="19"/>
        <v>163</v>
      </c>
      <c r="P151" s="22">
        <f t="shared" si="19"/>
        <v>363</v>
      </c>
      <c r="Q151" s="22">
        <f t="shared" si="19"/>
        <v>117</v>
      </c>
      <c r="R151" s="22">
        <f t="shared" si="19"/>
        <v>246</v>
      </c>
      <c r="S151" s="22">
        <f t="shared" si="19"/>
        <v>195</v>
      </c>
      <c r="T151" s="22">
        <f t="shared" si="19"/>
        <v>55</v>
      </c>
      <c r="U151" s="22">
        <f t="shared" si="19"/>
        <v>140</v>
      </c>
      <c r="V151" s="36">
        <v>90</v>
      </c>
      <c r="W151" s="34" t="s">
        <v>17</v>
      </c>
      <c r="X151" s="34">
        <v>94</v>
      </c>
      <c r="Y151" s="18"/>
    </row>
    <row r="152" spans="1:25" s="46" customFormat="1" ht="13.5">
      <c r="A152" s="38"/>
      <c r="B152" s="38"/>
      <c r="C152" s="48"/>
      <c r="D152" s="40"/>
      <c r="E152" s="40"/>
      <c r="F152" s="41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3"/>
      <c r="W152" s="38"/>
      <c r="X152" s="38"/>
      <c r="Y152" s="45"/>
    </row>
    <row r="153" spans="1:25" s="46" customFormat="1" ht="13.5">
      <c r="A153" s="38"/>
      <c r="B153" s="38">
        <v>90</v>
      </c>
      <c r="C153" s="48"/>
      <c r="D153" s="40">
        <v>531</v>
      </c>
      <c r="E153" s="40">
        <v>176</v>
      </c>
      <c r="F153" s="41">
        <v>355</v>
      </c>
      <c r="G153" s="40">
        <v>202</v>
      </c>
      <c r="H153" s="42">
        <v>70</v>
      </c>
      <c r="I153" s="42">
        <v>132</v>
      </c>
      <c r="J153" s="40">
        <v>82</v>
      </c>
      <c r="K153" s="40">
        <v>24</v>
      </c>
      <c r="L153" s="40">
        <v>58</v>
      </c>
      <c r="M153" s="40">
        <v>66</v>
      </c>
      <c r="N153" s="40">
        <v>22</v>
      </c>
      <c r="O153" s="40">
        <v>44</v>
      </c>
      <c r="P153" s="40">
        <v>116</v>
      </c>
      <c r="Q153" s="40">
        <v>41</v>
      </c>
      <c r="R153" s="40">
        <v>75</v>
      </c>
      <c r="S153" s="40">
        <v>65</v>
      </c>
      <c r="T153" s="40">
        <v>19</v>
      </c>
      <c r="U153" s="40">
        <v>46</v>
      </c>
      <c r="V153" s="43"/>
      <c r="W153" s="38">
        <v>90</v>
      </c>
      <c r="X153" s="38"/>
      <c r="Y153" s="45"/>
    </row>
    <row r="154" spans="1:25" s="46" customFormat="1" ht="13.5">
      <c r="A154" s="38"/>
      <c r="B154" s="38">
        <v>91</v>
      </c>
      <c r="C154" s="48"/>
      <c r="D154" s="40">
        <v>407</v>
      </c>
      <c r="E154" s="40">
        <v>112</v>
      </c>
      <c r="F154" s="41">
        <v>295</v>
      </c>
      <c r="G154" s="40">
        <v>132</v>
      </c>
      <c r="H154" s="42">
        <v>31</v>
      </c>
      <c r="I154" s="42">
        <v>101</v>
      </c>
      <c r="J154" s="40">
        <v>72</v>
      </c>
      <c r="K154" s="40">
        <v>17</v>
      </c>
      <c r="L154" s="40">
        <v>55</v>
      </c>
      <c r="M154" s="40">
        <v>57</v>
      </c>
      <c r="N154" s="40">
        <v>16</v>
      </c>
      <c r="O154" s="40">
        <v>41</v>
      </c>
      <c r="P154" s="40">
        <v>99</v>
      </c>
      <c r="Q154" s="40">
        <v>34</v>
      </c>
      <c r="R154" s="40">
        <v>65</v>
      </c>
      <c r="S154" s="40">
        <v>47</v>
      </c>
      <c r="T154" s="40">
        <v>14</v>
      </c>
      <c r="U154" s="40">
        <v>33</v>
      </c>
      <c r="V154" s="43"/>
      <c r="W154" s="38">
        <v>91</v>
      </c>
      <c r="X154" s="38"/>
      <c r="Y154" s="45"/>
    </row>
    <row r="155" spans="1:25" s="46" customFormat="1" ht="13.5">
      <c r="A155" s="38"/>
      <c r="B155" s="38">
        <v>92</v>
      </c>
      <c r="C155" s="48"/>
      <c r="D155" s="40">
        <v>314</v>
      </c>
      <c r="E155" s="40">
        <v>83</v>
      </c>
      <c r="F155" s="41">
        <v>231</v>
      </c>
      <c r="G155" s="40">
        <v>110</v>
      </c>
      <c r="H155" s="42">
        <v>29</v>
      </c>
      <c r="I155" s="42">
        <v>81</v>
      </c>
      <c r="J155" s="40">
        <v>58</v>
      </c>
      <c r="K155" s="40">
        <v>18</v>
      </c>
      <c r="L155" s="40">
        <v>40</v>
      </c>
      <c r="M155" s="40">
        <v>45</v>
      </c>
      <c r="N155" s="40">
        <v>10</v>
      </c>
      <c r="O155" s="40">
        <v>35</v>
      </c>
      <c r="P155" s="40">
        <v>59</v>
      </c>
      <c r="Q155" s="40">
        <v>16</v>
      </c>
      <c r="R155" s="40">
        <v>43</v>
      </c>
      <c r="S155" s="40">
        <v>42</v>
      </c>
      <c r="T155" s="40">
        <v>10</v>
      </c>
      <c r="U155" s="40">
        <v>32</v>
      </c>
      <c r="V155" s="43"/>
      <c r="W155" s="38">
        <v>92</v>
      </c>
      <c r="X155" s="38"/>
      <c r="Y155" s="45"/>
    </row>
    <row r="156" spans="1:25" s="46" customFormat="1" ht="13.5">
      <c r="A156" s="38"/>
      <c r="B156" s="38">
        <v>93</v>
      </c>
      <c r="C156" s="48"/>
      <c r="D156" s="40">
        <v>237</v>
      </c>
      <c r="E156" s="40">
        <v>78</v>
      </c>
      <c r="F156" s="41">
        <v>159</v>
      </c>
      <c r="G156" s="40">
        <v>86</v>
      </c>
      <c r="H156" s="42">
        <v>28</v>
      </c>
      <c r="I156" s="42">
        <v>58</v>
      </c>
      <c r="J156" s="40">
        <v>35</v>
      </c>
      <c r="K156" s="40">
        <v>16</v>
      </c>
      <c r="L156" s="40">
        <v>19</v>
      </c>
      <c r="M156" s="40">
        <v>35</v>
      </c>
      <c r="N156" s="40">
        <v>8</v>
      </c>
      <c r="O156" s="40">
        <v>27</v>
      </c>
      <c r="P156" s="40">
        <v>58</v>
      </c>
      <c r="Q156" s="40">
        <v>18</v>
      </c>
      <c r="R156" s="40">
        <v>40</v>
      </c>
      <c r="S156" s="40">
        <v>23</v>
      </c>
      <c r="T156" s="40">
        <v>8</v>
      </c>
      <c r="U156" s="40">
        <v>15</v>
      </c>
      <c r="V156" s="43"/>
      <c r="W156" s="38">
        <v>93</v>
      </c>
      <c r="X156" s="38"/>
      <c r="Y156" s="45"/>
    </row>
    <row r="157" spans="1:25" s="46" customFormat="1" ht="13.5">
      <c r="A157" s="38"/>
      <c r="B157" s="38">
        <v>94</v>
      </c>
      <c r="C157" s="48"/>
      <c r="D157" s="40">
        <v>155</v>
      </c>
      <c r="E157" s="40">
        <v>40</v>
      </c>
      <c r="F157" s="41">
        <v>115</v>
      </c>
      <c r="G157" s="40">
        <v>65</v>
      </c>
      <c r="H157" s="42">
        <v>20</v>
      </c>
      <c r="I157" s="42">
        <v>45</v>
      </c>
      <c r="J157" s="40">
        <v>21</v>
      </c>
      <c r="K157" s="40">
        <v>4</v>
      </c>
      <c r="L157" s="40">
        <v>17</v>
      </c>
      <c r="M157" s="40">
        <v>20</v>
      </c>
      <c r="N157" s="40">
        <v>4</v>
      </c>
      <c r="O157" s="40">
        <v>16</v>
      </c>
      <c r="P157" s="40">
        <v>31</v>
      </c>
      <c r="Q157" s="40">
        <v>8</v>
      </c>
      <c r="R157" s="40">
        <v>23</v>
      </c>
      <c r="S157" s="40">
        <v>18</v>
      </c>
      <c r="T157" s="40">
        <v>4</v>
      </c>
      <c r="U157" s="40">
        <v>14</v>
      </c>
      <c r="V157" s="43"/>
      <c r="W157" s="38">
        <v>94</v>
      </c>
      <c r="X157" s="38"/>
      <c r="Y157" s="45"/>
    </row>
    <row r="158" spans="1:25" s="46" customFormat="1" ht="13.5">
      <c r="A158" s="38"/>
      <c r="B158" s="38"/>
      <c r="C158" s="48"/>
      <c r="D158" s="40"/>
      <c r="E158" s="40"/>
      <c r="F158" s="41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3"/>
      <c r="W158" s="38"/>
      <c r="X158" s="38"/>
      <c r="Y158" s="45"/>
    </row>
    <row r="159" spans="1:25" s="19" customFormat="1" ht="13.5">
      <c r="A159" s="34">
        <v>95</v>
      </c>
      <c r="B159" s="34" t="s">
        <v>17</v>
      </c>
      <c r="C159" s="47">
        <v>99</v>
      </c>
      <c r="D159" s="22">
        <f>D161+D162+D163+D164+D165</f>
        <v>284</v>
      </c>
      <c r="E159" s="22">
        <f aca="true" t="shared" si="20" ref="E159:S159">E161+E162+E163+E164+E165</f>
        <v>74</v>
      </c>
      <c r="F159" s="23">
        <f t="shared" si="20"/>
        <v>210</v>
      </c>
      <c r="G159" s="22">
        <f t="shared" si="20"/>
        <v>110</v>
      </c>
      <c r="H159" s="22">
        <f t="shared" si="20"/>
        <v>27</v>
      </c>
      <c r="I159" s="22">
        <f>I161+I162+I163+I164+I165</f>
        <v>83</v>
      </c>
      <c r="J159" s="22">
        <f>J161+J162+J163+J164</f>
        <v>43</v>
      </c>
      <c r="K159" s="22">
        <f>K161+K162+K164</f>
        <v>12</v>
      </c>
      <c r="L159" s="22">
        <f>L161+L162+L163+L164</f>
        <v>31</v>
      </c>
      <c r="M159" s="22">
        <f>M161+M162+M163+M164+M165</f>
        <v>46</v>
      </c>
      <c r="N159" s="22">
        <f>N161+N162+N163+N164</f>
        <v>12</v>
      </c>
      <c r="O159" s="22">
        <f t="shared" si="20"/>
        <v>34</v>
      </c>
      <c r="P159" s="22">
        <f t="shared" si="20"/>
        <v>55</v>
      </c>
      <c r="Q159" s="22">
        <f>Q161+Q162+Q163+Q164</f>
        <v>13</v>
      </c>
      <c r="R159" s="22">
        <f t="shared" si="20"/>
        <v>42</v>
      </c>
      <c r="S159" s="22">
        <f t="shared" si="20"/>
        <v>30</v>
      </c>
      <c r="T159" s="22">
        <f>T161+T162+T163+T164</f>
        <v>10</v>
      </c>
      <c r="U159" s="22">
        <f>U161+U162+U163+U165</f>
        <v>20</v>
      </c>
      <c r="V159" s="36">
        <v>95</v>
      </c>
      <c r="W159" s="34" t="s">
        <v>19</v>
      </c>
      <c r="X159" s="34">
        <v>99</v>
      </c>
      <c r="Y159" s="18"/>
    </row>
    <row r="160" spans="1:25" s="46" customFormat="1" ht="13.5">
      <c r="A160" s="38"/>
      <c r="B160" s="38"/>
      <c r="C160" s="48"/>
      <c r="D160" s="40"/>
      <c r="E160" s="40"/>
      <c r="F160" s="41"/>
      <c r="G160" s="40"/>
      <c r="H160" s="40"/>
      <c r="I160" s="40"/>
      <c r="J160" s="40"/>
      <c r="K160" s="40"/>
      <c r="L160" s="40"/>
      <c r="M160" s="22"/>
      <c r="N160" s="40"/>
      <c r="O160" s="40"/>
      <c r="P160" s="40"/>
      <c r="Q160" s="40"/>
      <c r="R160" s="40"/>
      <c r="S160" s="40"/>
      <c r="T160" s="40"/>
      <c r="U160" s="40"/>
      <c r="V160" s="43"/>
      <c r="W160" s="38"/>
      <c r="X160" s="38"/>
      <c r="Y160" s="45"/>
    </row>
    <row r="161" spans="1:25" s="46" customFormat="1" ht="13.5">
      <c r="A161" s="38"/>
      <c r="B161" s="38">
        <v>95</v>
      </c>
      <c r="C161" s="48"/>
      <c r="D161" s="40">
        <v>119</v>
      </c>
      <c r="E161" s="40">
        <v>33</v>
      </c>
      <c r="F161" s="41">
        <v>86</v>
      </c>
      <c r="G161" s="40">
        <v>42</v>
      </c>
      <c r="H161" s="42">
        <v>13</v>
      </c>
      <c r="I161" s="42">
        <v>29</v>
      </c>
      <c r="J161" s="40">
        <v>18</v>
      </c>
      <c r="K161" s="40">
        <v>8</v>
      </c>
      <c r="L161" s="40">
        <v>10</v>
      </c>
      <c r="M161" s="40">
        <v>23</v>
      </c>
      <c r="N161" s="40">
        <v>7</v>
      </c>
      <c r="O161" s="40">
        <v>16</v>
      </c>
      <c r="P161" s="40">
        <v>23</v>
      </c>
      <c r="Q161" s="40">
        <v>3</v>
      </c>
      <c r="R161" s="40">
        <v>20</v>
      </c>
      <c r="S161" s="40">
        <v>13</v>
      </c>
      <c r="T161" s="40">
        <v>2</v>
      </c>
      <c r="U161" s="40">
        <v>11</v>
      </c>
      <c r="V161" s="43"/>
      <c r="W161" s="38">
        <v>95</v>
      </c>
      <c r="X161" s="38"/>
      <c r="Y161" s="45"/>
    </row>
    <row r="162" spans="1:25" s="46" customFormat="1" ht="13.5">
      <c r="A162" s="38"/>
      <c r="B162" s="38">
        <v>96</v>
      </c>
      <c r="C162" s="48"/>
      <c r="D162" s="40">
        <v>74</v>
      </c>
      <c r="E162" s="40">
        <v>18</v>
      </c>
      <c r="F162" s="41">
        <v>56</v>
      </c>
      <c r="G162" s="40">
        <v>29</v>
      </c>
      <c r="H162" s="42">
        <v>4</v>
      </c>
      <c r="I162" s="42">
        <v>25</v>
      </c>
      <c r="J162" s="40">
        <v>15</v>
      </c>
      <c r="K162" s="40">
        <v>3</v>
      </c>
      <c r="L162" s="40">
        <v>12</v>
      </c>
      <c r="M162" s="40">
        <v>9</v>
      </c>
      <c r="N162" s="40">
        <v>2</v>
      </c>
      <c r="O162" s="40">
        <v>7</v>
      </c>
      <c r="P162" s="40">
        <v>12</v>
      </c>
      <c r="Q162" s="40">
        <v>5</v>
      </c>
      <c r="R162" s="40">
        <v>7</v>
      </c>
      <c r="S162" s="40">
        <v>9</v>
      </c>
      <c r="T162" s="40">
        <v>4</v>
      </c>
      <c r="U162" s="40">
        <v>5</v>
      </c>
      <c r="V162" s="43"/>
      <c r="W162" s="38">
        <v>96</v>
      </c>
      <c r="X162" s="38"/>
      <c r="Y162" s="45"/>
    </row>
    <row r="163" spans="1:25" s="46" customFormat="1" ht="13.5">
      <c r="A163" s="38"/>
      <c r="B163" s="38">
        <v>97</v>
      </c>
      <c r="C163" s="48"/>
      <c r="D163" s="40">
        <v>45</v>
      </c>
      <c r="E163" s="40">
        <v>11</v>
      </c>
      <c r="F163" s="41">
        <v>34</v>
      </c>
      <c r="G163" s="40">
        <v>16</v>
      </c>
      <c r="H163" s="42">
        <v>3</v>
      </c>
      <c r="I163" s="42">
        <v>13</v>
      </c>
      <c r="J163" s="40">
        <v>6</v>
      </c>
      <c r="K163" s="41" t="s">
        <v>20</v>
      </c>
      <c r="L163" s="40">
        <v>6</v>
      </c>
      <c r="M163" s="40">
        <v>6</v>
      </c>
      <c r="N163" s="40">
        <v>1</v>
      </c>
      <c r="O163" s="40">
        <v>5</v>
      </c>
      <c r="P163" s="40">
        <v>11</v>
      </c>
      <c r="Q163" s="40">
        <v>4</v>
      </c>
      <c r="R163" s="40">
        <v>7</v>
      </c>
      <c r="S163" s="40">
        <v>6</v>
      </c>
      <c r="T163" s="40">
        <v>3</v>
      </c>
      <c r="U163" s="40">
        <v>3</v>
      </c>
      <c r="V163" s="43"/>
      <c r="W163" s="38">
        <v>97</v>
      </c>
      <c r="X163" s="38"/>
      <c r="Y163" s="45"/>
    </row>
    <row r="164" spans="1:25" s="46" customFormat="1" ht="13.5">
      <c r="A164" s="38"/>
      <c r="B164" s="38">
        <v>98</v>
      </c>
      <c r="C164" s="48"/>
      <c r="D164" s="40">
        <v>29</v>
      </c>
      <c r="E164" s="40">
        <v>9</v>
      </c>
      <c r="F164" s="41">
        <v>20</v>
      </c>
      <c r="G164" s="40">
        <v>14</v>
      </c>
      <c r="H164" s="42">
        <v>4</v>
      </c>
      <c r="I164" s="42">
        <v>10</v>
      </c>
      <c r="J164" s="40">
        <v>4</v>
      </c>
      <c r="K164" s="41">
        <v>1</v>
      </c>
      <c r="L164" s="40">
        <v>3</v>
      </c>
      <c r="M164" s="40">
        <v>5</v>
      </c>
      <c r="N164" s="40">
        <v>2</v>
      </c>
      <c r="O164" s="40">
        <v>3</v>
      </c>
      <c r="P164" s="40">
        <v>5</v>
      </c>
      <c r="Q164" s="40">
        <v>1</v>
      </c>
      <c r="R164" s="40">
        <v>4</v>
      </c>
      <c r="S164" s="40">
        <v>1</v>
      </c>
      <c r="T164" s="40">
        <v>1</v>
      </c>
      <c r="U164" s="41" t="s">
        <v>20</v>
      </c>
      <c r="V164" s="43"/>
      <c r="W164" s="38">
        <v>98</v>
      </c>
      <c r="X164" s="38"/>
      <c r="Y164" s="45"/>
    </row>
    <row r="165" spans="1:25" s="46" customFormat="1" ht="13.5">
      <c r="A165" s="44"/>
      <c r="B165" s="38">
        <v>99</v>
      </c>
      <c r="C165" s="48"/>
      <c r="D165" s="40">
        <v>17</v>
      </c>
      <c r="E165" s="40">
        <v>3</v>
      </c>
      <c r="F165" s="41">
        <v>14</v>
      </c>
      <c r="G165" s="40">
        <v>9</v>
      </c>
      <c r="H165" s="42">
        <v>3</v>
      </c>
      <c r="I165" s="42">
        <v>6</v>
      </c>
      <c r="J165" s="41" t="s">
        <v>20</v>
      </c>
      <c r="K165" s="41" t="s">
        <v>20</v>
      </c>
      <c r="L165" s="41" t="s">
        <v>20</v>
      </c>
      <c r="M165" s="40">
        <v>3</v>
      </c>
      <c r="N165" s="41" t="s">
        <v>20</v>
      </c>
      <c r="O165" s="40">
        <v>3</v>
      </c>
      <c r="P165" s="40">
        <v>4</v>
      </c>
      <c r="Q165" s="41" t="s">
        <v>20</v>
      </c>
      <c r="R165" s="40">
        <v>4</v>
      </c>
      <c r="S165" s="40">
        <v>1</v>
      </c>
      <c r="T165" s="41" t="s">
        <v>20</v>
      </c>
      <c r="U165" s="40">
        <v>1</v>
      </c>
      <c r="V165" s="50"/>
      <c r="W165" s="38">
        <v>99</v>
      </c>
      <c r="X165" s="38"/>
      <c r="Y165" s="45"/>
    </row>
    <row r="166" spans="1:25" s="46" customFormat="1" ht="13.5">
      <c r="A166" s="45"/>
      <c r="B166" s="45"/>
      <c r="C166" s="51"/>
      <c r="D166" s="40"/>
      <c r="E166" s="40"/>
      <c r="F166" s="41"/>
      <c r="G166" s="40"/>
      <c r="H166" s="40"/>
      <c r="I166" s="40"/>
      <c r="J166" s="40"/>
      <c r="K166" s="41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52"/>
      <c r="W166" s="45"/>
      <c r="X166" s="45"/>
      <c r="Y166" s="45"/>
    </row>
    <row r="167" spans="1:25" s="19" customFormat="1" ht="13.5">
      <c r="A167" s="53" t="s">
        <v>21</v>
      </c>
      <c r="B167" s="53"/>
      <c r="C167" s="54"/>
      <c r="D167" s="22">
        <v>25</v>
      </c>
      <c r="E167" s="22">
        <v>7</v>
      </c>
      <c r="F167" s="23">
        <v>18</v>
      </c>
      <c r="G167" s="22">
        <v>11</v>
      </c>
      <c r="H167" s="22">
        <v>2</v>
      </c>
      <c r="I167" s="22">
        <v>9</v>
      </c>
      <c r="J167" s="22">
        <v>3</v>
      </c>
      <c r="K167" s="23" t="s">
        <v>22</v>
      </c>
      <c r="L167" s="22">
        <v>3</v>
      </c>
      <c r="M167" s="22">
        <v>5</v>
      </c>
      <c r="N167" s="22">
        <v>2</v>
      </c>
      <c r="O167" s="22">
        <v>3</v>
      </c>
      <c r="P167" s="22">
        <v>4</v>
      </c>
      <c r="Q167" s="22">
        <v>2</v>
      </c>
      <c r="R167" s="22">
        <v>2</v>
      </c>
      <c r="S167" s="22">
        <v>2</v>
      </c>
      <c r="T167" s="22">
        <v>1</v>
      </c>
      <c r="U167" s="22">
        <v>1</v>
      </c>
      <c r="V167" s="55" t="s">
        <v>21</v>
      </c>
      <c r="W167" s="53"/>
      <c r="X167" s="53"/>
      <c r="Y167" s="18"/>
    </row>
    <row r="168" spans="1:25" ht="13.5">
      <c r="A168" s="12"/>
      <c r="B168" s="12"/>
      <c r="C168" s="30"/>
      <c r="D168" s="31"/>
      <c r="E168" s="31"/>
      <c r="F168" s="32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56"/>
      <c r="W168" s="12"/>
      <c r="X168" s="12"/>
      <c r="Y168" s="12"/>
    </row>
    <row r="169" spans="1:25" s="19" customFormat="1" ht="13.5">
      <c r="A169" s="53" t="s">
        <v>23</v>
      </c>
      <c r="B169" s="53"/>
      <c r="C169" s="54"/>
      <c r="D169" s="22">
        <v>1326</v>
      </c>
      <c r="E169" s="22">
        <v>837</v>
      </c>
      <c r="F169" s="23">
        <v>489</v>
      </c>
      <c r="G169" s="22">
        <v>1042</v>
      </c>
      <c r="H169" s="22">
        <v>653</v>
      </c>
      <c r="I169" s="22">
        <v>389</v>
      </c>
      <c r="J169" s="22">
        <v>176</v>
      </c>
      <c r="K169" s="22">
        <v>118</v>
      </c>
      <c r="L169" s="22">
        <v>58</v>
      </c>
      <c r="M169" s="22">
        <v>20</v>
      </c>
      <c r="N169" s="22">
        <v>13</v>
      </c>
      <c r="O169" s="22">
        <v>7</v>
      </c>
      <c r="P169" s="22">
        <v>69</v>
      </c>
      <c r="Q169" s="22">
        <v>41</v>
      </c>
      <c r="R169" s="22">
        <v>28</v>
      </c>
      <c r="S169" s="22">
        <v>19</v>
      </c>
      <c r="T169" s="22">
        <v>12</v>
      </c>
      <c r="U169" s="22">
        <v>7</v>
      </c>
      <c r="V169" s="55" t="s">
        <v>23</v>
      </c>
      <c r="W169" s="53"/>
      <c r="X169" s="53"/>
      <c r="Y169" s="18"/>
    </row>
    <row r="170" spans="1:25" ht="13.5">
      <c r="A170" s="12"/>
      <c r="B170" s="12"/>
      <c r="C170" s="30"/>
      <c r="D170" s="31"/>
      <c r="E170" s="31"/>
      <c r="F170" s="32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56"/>
      <c r="W170" s="12"/>
      <c r="X170" s="12"/>
      <c r="Y170" s="12"/>
    </row>
    <row r="171" spans="1:25" ht="13.5">
      <c r="A171" s="57" t="s">
        <v>24</v>
      </c>
      <c r="B171" s="57"/>
      <c r="C171" s="58"/>
      <c r="D171" s="31"/>
      <c r="E171" s="31"/>
      <c r="F171" s="32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59" t="s">
        <v>24</v>
      </c>
      <c r="W171" s="57"/>
      <c r="X171" s="57"/>
      <c r="Y171" s="12"/>
    </row>
    <row r="172" spans="1:25" ht="13.5">
      <c r="A172" s="12"/>
      <c r="B172" s="60" t="s">
        <v>25</v>
      </c>
      <c r="C172" s="61"/>
      <c r="D172" s="31">
        <f aca="true" t="shared" si="21" ref="D172:F174">G172+J172+M172+P172+S172</f>
        <v>158414</v>
      </c>
      <c r="E172" s="31">
        <f t="shared" si="21"/>
        <v>81080</v>
      </c>
      <c r="F172" s="31">
        <f t="shared" si="21"/>
        <v>77334</v>
      </c>
      <c r="G172" s="31">
        <f>H172+I172</f>
        <v>37415</v>
      </c>
      <c r="H172" s="31">
        <f>H7+H15+H23</f>
        <v>18995</v>
      </c>
      <c r="I172" s="31">
        <f>I7+I15+I23</f>
        <v>18420</v>
      </c>
      <c r="J172" s="31">
        <f>K172+L172</f>
        <v>30369</v>
      </c>
      <c r="K172" s="31">
        <f>K7+K15+K23</f>
        <v>15630</v>
      </c>
      <c r="L172" s="31">
        <f>L7+L15+L23</f>
        <v>14739</v>
      </c>
      <c r="M172" s="31">
        <f>N172+O172</f>
        <v>20767</v>
      </c>
      <c r="N172" s="31">
        <f>N7+N15+N23</f>
        <v>10588</v>
      </c>
      <c r="O172" s="31">
        <f>O7+O15+O23</f>
        <v>10179</v>
      </c>
      <c r="P172" s="31">
        <f>Q172+R172</f>
        <v>34932</v>
      </c>
      <c r="Q172" s="31">
        <f>Q7+Q15+Q23</f>
        <v>17878</v>
      </c>
      <c r="R172" s="31">
        <f>R7+R15+R23</f>
        <v>17054</v>
      </c>
      <c r="S172" s="31">
        <f>T172+U172</f>
        <v>34931</v>
      </c>
      <c r="T172" s="31">
        <f>T7+T15+T23</f>
        <v>17989</v>
      </c>
      <c r="U172" s="31">
        <f>U7+U15+U23</f>
        <v>16942</v>
      </c>
      <c r="V172" s="56"/>
      <c r="W172" s="60" t="s">
        <v>25</v>
      </c>
      <c r="X172" s="60"/>
      <c r="Y172" s="12"/>
    </row>
    <row r="173" spans="1:25" ht="13.5">
      <c r="A173" s="12"/>
      <c r="B173" s="60" t="s">
        <v>26</v>
      </c>
      <c r="C173" s="61"/>
      <c r="D173" s="62">
        <f t="shared" si="21"/>
        <v>706846</v>
      </c>
      <c r="E173" s="62">
        <f t="shared" si="21"/>
        <v>354484</v>
      </c>
      <c r="F173" s="62">
        <f t="shared" si="21"/>
        <v>352362</v>
      </c>
      <c r="G173" s="31">
        <f>H173+I173</f>
        <v>198685</v>
      </c>
      <c r="H173" s="31">
        <f>H31+H39+H47+H55+H63+H71+H79+H87+H95+H103</f>
        <v>98788</v>
      </c>
      <c r="I173" s="31">
        <f>I31+I39+I47+I55+I63+I71+I79+I87+I95+I103</f>
        <v>99897</v>
      </c>
      <c r="J173" s="31">
        <f>K173+L173</f>
        <v>128659</v>
      </c>
      <c r="K173" s="31">
        <f>K31+K39+K47+K55+K63+K71+K79+K87+K95+K103</f>
        <v>65334</v>
      </c>
      <c r="L173" s="31">
        <f>L31+L39+L47+L55+L63+L71+L79+L87+L95+L103</f>
        <v>63325</v>
      </c>
      <c r="M173" s="31">
        <f>N173+O173</f>
        <v>93746</v>
      </c>
      <c r="N173" s="31">
        <f>N31+N39+N47+N55+N63+N71+N79+N87+N95+N103</f>
        <v>47499</v>
      </c>
      <c r="O173" s="31">
        <f>O31+O39+O47+O55+O63+O71+O79+O87+O95+O103</f>
        <v>46247</v>
      </c>
      <c r="P173" s="31">
        <f>Q173+R173</f>
        <v>152911</v>
      </c>
      <c r="Q173" s="31">
        <f>Q31+Q39+Q47+Q55+Q63+Q71+Q79+Q87+Q95+Q103</f>
        <v>78100</v>
      </c>
      <c r="R173" s="31">
        <f>R31+R39+R47+R55+R63+R71+R79+R87+R95+R103</f>
        <v>74811</v>
      </c>
      <c r="S173" s="31">
        <f>T173+U173</f>
        <v>132845</v>
      </c>
      <c r="T173" s="31">
        <f>T31+T39+T47+T55+T63+T71+T79+T87+T95+T103</f>
        <v>64763</v>
      </c>
      <c r="U173" s="31">
        <f>U31+U39+U47+U55+U63+U71+U79+U87+U95+U103</f>
        <v>68082</v>
      </c>
      <c r="V173" s="56"/>
      <c r="W173" s="60" t="s">
        <v>26</v>
      </c>
      <c r="X173" s="60"/>
      <c r="Y173" s="12"/>
    </row>
    <row r="174" spans="1:25" ht="13.5" customHeight="1">
      <c r="A174" s="12"/>
      <c r="B174" s="60" t="s">
        <v>27</v>
      </c>
      <c r="C174" s="61"/>
      <c r="D174" s="62">
        <f t="shared" si="21"/>
        <v>104711</v>
      </c>
      <c r="E174" s="62">
        <f t="shared" si="21"/>
        <v>44283</v>
      </c>
      <c r="F174" s="62">
        <f t="shared" si="21"/>
        <v>60428</v>
      </c>
      <c r="G174" s="31">
        <f>H174+I174</f>
        <v>33373</v>
      </c>
      <c r="H174" s="31">
        <f>H111+H119+H127+H135+H143+H151+H159+H167</f>
        <v>13800</v>
      </c>
      <c r="I174" s="31">
        <f>I111+I119+I127+I135+I143+I151+I159+I167</f>
        <v>19573</v>
      </c>
      <c r="J174" s="31">
        <f>K174+L174</f>
        <v>17623</v>
      </c>
      <c r="K174" s="31">
        <f>K159+K151+K143+K135+K127+K119+K111</f>
        <v>7377</v>
      </c>
      <c r="L174" s="31">
        <f>L167+L159+L151+L143+L135+L127+L119+L111</f>
        <v>10246</v>
      </c>
      <c r="M174" s="31">
        <f>N174+O174</f>
        <v>14409</v>
      </c>
      <c r="N174" s="31">
        <f>N111+N119+N127+N135+N143+N151+N159+N167</f>
        <v>6075</v>
      </c>
      <c r="O174" s="31">
        <f>O111+O119+O127+O135+O143+O151+O159+O167</f>
        <v>8334</v>
      </c>
      <c r="P174" s="31">
        <f>Q174+R174</f>
        <v>24500</v>
      </c>
      <c r="Q174" s="31">
        <f>Q111+Q119+Q127+Q135+Q143+Q151+Q159+Q167</f>
        <v>10592</v>
      </c>
      <c r="R174" s="31">
        <f>R111+R119+R127+R135+R143+R151+R159+R167</f>
        <v>13908</v>
      </c>
      <c r="S174" s="31">
        <f>T174+U174</f>
        <v>14806</v>
      </c>
      <c r="T174" s="31">
        <f>T111+T119+T127+T135+T143+T151+T159+T167</f>
        <v>6439</v>
      </c>
      <c r="U174" s="31">
        <f>U111+U119+U127+U135+U143+U151+U159+U167</f>
        <v>8367</v>
      </c>
      <c r="V174" s="56"/>
      <c r="W174" s="60" t="s">
        <v>27</v>
      </c>
      <c r="X174" s="60"/>
      <c r="Y174" s="12"/>
    </row>
    <row r="175" spans="1:25" ht="13.5" customHeight="1">
      <c r="A175" s="12"/>
      <c r="B175" s="29"/>
      <c r="C175" s="63"/>
      <c r="V175" s="56"/>
      <c r="W175" s="29"/>
      <c r="X175" s="29"/>
      <c r="Y175" s="12"/>
    </row>
    <row r="176" spans="1:25" ht="13.5">
      <c r="A176" s="60" t="s">
        <v>28</v>
      </c>
      <c r="B176" s="60"/>
      <c r="C176" s="61"/>
      <c r="V176" s="65" t="s">
        <v>28</v>
      </c>
      <c r="W176" s="60"/>
      <c r="X176" s="60"/>
      <c r="Y176" s="12"/>
    </row>
    <row r="177" spans="1:25" ht="13.5" customHeight="1">
      <c r="A177" s="66"/>
      <c r="B177" s="60" t="s">
        <v>25</v>
      </c>
      <c r="C177" s="61"/>
      <c r="D177" s="67">
        <f>D172/D5*100</f>
        <v>16.309532511682832</v>
      </c>
      <c r="E177" s="67">
        <f aca="true" t="shared" si="22" ref="E177:U177">E172/E5*100</f>
        <v>16.867630293498433</v>
      </c>
      <c r="F177" s="67">
        <f t="shared" si="22"/>
        <v>15.762729483319845</v>
      </c>
      <c r="G177" s="67">
        <f t="shared" si="22"/>
        <v>13.83102600595161</v>
      </c>
      <c r="H177" s="67">
        <f t="shared" si="22"/>
        <v>14.364469584681933</v>
      </c>
      <c r="I177" s="67">
        <f t="shared" si="22"/>
        <v>13.320894712863124</v>
      </c>
      <c r="J177" s="67">
        <f t="shared" si="22"/>
        <v>17.174413409716845</v>
      </c>
      <c r="K177" s="67">
        <f t="shared" si="22"/>
        <v>17.669202681468253</v>
      </c>
      <c r="L177" s="68">
        <f t="shared" si="22"/>
        <v>16.67911461162412</v>
      </c>
      <c r="M177" s="67">
        <f t="shared" si="22"/>
        <v>16.105690930806098</v>
      </c>
      <c r="N177" s="67">
        <f t="shared" si="22"/>
        <v>16.498636540709</v>
      </c>
      <c r="O177" s="67">
        <f t="shared" si="22"/>
        <v>15.716337023484181</v>
      </c>
      <c r="P177" s="67">
        <f t="shared" si="22"/>
        <v>16.44539856505282</v>
      </c>
      <c r="Q177" s="67">
        <f t="shared" si="22"/>
        <v>16.769376518370525</v>
      </c>
      <c r="R177" s="67">
        <f t="shared" si="22"/>
        <v>16.118940274666592</v>
      </c>
      <c r="S177" s="67">
        <f t="shared" si="22"/>
        <v>19.129687132052947</v>
      </c>
      <c r="T177" s="67">
        <f t="shared" si="22"/>
        <v>20.16636211786599</v>
      </c>
      <c r="U177" s="67">
        <f t="shared" si="22"/>
        <v>18.13957472322748</v>
      </c>
      <c r="V177" s="69"/>
      <c r="W177" s="60" t="s">
        <v>25</v>
      </c>
      <c r="X177" s="60"/>
      <c r="Y177" s="12"/>
    </row>
    <row r="178" spans="1:25" ht="13.5" customHeight="1">
      <c r="A178" s="66"/>
      <c r="B178" s="60" t="s">
        <v>26</v>
      </c>
      <c r="C178" s="61"/>
      <c r="D178" s="67">
        <f>D173/D5*100</f>
        <v>72.77341534051891</v>
      </c>
      <c r="E178" s="67">
        <f aca="true" t="shared" si="23" ref="E178:U178">E173/E5*100</f>
        <v>73.74574564578809</v>
      </c>
      <c r="F178" s="67">
        <f t="shared" si="23"/>
        <v>71.8207630046493</v>
      </c>
      <c r="G178" s="67">
        <f t="shared" si="23"/>
        <v>73.44694379239598</v>
      </c>
      <c r="H178" s="67">
        <f t="shared" si="23"/>
        <v>74.70582897244321</v>
      </c>
      <c r="I178" s="67">
        <f t="shared" si="23"/>
        <v>72.24307378560736</v>
      </c>
      <c r="J178" s="67">
        <f t="shared" si="23"/>
        <v>72.759816091434</v>
      </c>
      <c r="K178" s="67">
        <f t="shared" si="23"/>
        <v>73.85794548887054</v>
      </c>
      <c r="L178" s="67">
        <f t="shared" si="23"/>
        <v>71.66055585732391</v>
      </c>
      <c r="M178" s="67">
        <f t="shared" si="23"/>
        <v>72.70400645251354</v>
      </c>
      <c r="N178" s="67">
        <f t="shared" si="23"/>
        <v>74.0148032723023</v>
      </c>
      <c r="O178" s="67">
        <f t="shared" si="23"/>
        <v>71.40519091512652</v>
      </c>
      <c r="P178" s="67">
        <f t="shared" si="23"/>
        <v>71.98792911888218</v>
      </c>
      <c r="Q178" s="67">
        <f t="shared" si="23"/>
        <v>73.25698098695257</v>
      </c>
      <c r="R178" s="67">
        <f t="shared" si="23"/>
        <v>70.70916153911588</v>
      </c>
      <c r="S178" s="67">
        <f t="shared" si="23"/>
        <v>72.75151833779661</v>
      </c>
      <c r="T178" s="67">
        <f t="shared" si="23"/>
        <v>72.60181832449581</v>
      </c>
      <c r="U178" s="67">
        <f t="shared" si="23"/>
        <v>72.89449452879076</v>
      </c>
      <c r="V178" s="69"/>
      <c r="W178" s="60" t="s">
        <v>26</v>
      </c>
      <c r="X178" s="60"/>
      <c r="Y178" s="12"/>
    </row>
    <row r="179" spans="1:25" ht="13.5" customHeight="1">
      <c r="A179" s="66"/>
      <c r="B179" s="60" t="s">
        <v>27</v>
      </c>
      <c r="C179" s="61"/>
      <c r="D179" s="67">
        <f>D174/D5*100</f>
        <v>10.780533657573327</v>
      </c>
      <c r="E179" s="67">
        <f aca="true" t="shared" si="24" ref="E179:U179">E174/E5*100</f>
        <v>9.21249719150211</v>
      </c>
      <c r="F179" s="67">
        <f t="shared" si="24"/>
        <v>12.316836284403388</v>
      </c>
      <c r="G179" s="67">
        <f t="shared" si="24"/>
        <v>12.33683899229248</v>
      </c>
      <c r="H179" s="67">
        <f t="shared" si="24"/>
        <v>10.435887352914486</v>
      </c>
      <c r="I179" s="67">
        <f t="shared" si="24"/>
        <v>14.154716189732353</v>
      </c>
      <c r="J179" s="67">
        <f t="shared" si="24"/>
        <v>9.966238187607097</v>
      </c>
      <c r="K179" s="67">
        <f t="shared" si="24"/>
        <v>8.339456697453057</v>
      </c>
      <c r="L179" s="67">
        <f t="shared" si="24"/>
        <v>11.594694912185407</v>
      </c>
      <c r="M179" s="67">
        <f t="shared" si="24"/>
        <v>11.174791766840904</v>
      </c>
      <c r="N179" s="67">
        <f t="shared" si="24"/>
        <v>9.466303077522399</v>
      </c>
      <c r="O179" s="67">
        <f t="shared" si="24"/>
        <v>12.867664088193061</v>
      </c>
      <c r="P179" s="67">
        <f t="shared" si="24"/>
        <v>11.534188275615314</v>
      </c>
      <c r="Q179" s="67">
        <f t="shared" si="24"/>
        <v>9.935184924632543</v>
      </c>
      <c r="R179" s="67">
        <f t="shared" si="24"/>
        <v>13.145433408001814</v>
      </c>
      <c r="S179" s="67">
        <f t="shared" si="24"/>
        <v>8.1083893297408</v>
      </c>
      <c r="T179" s="67">
        <f t="shared" si="24"/>
        <v>7.218367095277064</v>
      </c>
      <c r="U179" s="67">
        <f t="shared" si="24"/>
        <v>8.958435940812437</v>
      </c>
      <c r="V179" s="69"/>
      <c r="W179" s="60" t="s">
        <v>27</v>
      </c>
      <c r="X179" s="60"/>
      <c r="Y179" s="12"/>
    </row>
    <row r="180" spans="1:25" ht="13.5">
      <c r="A180" s="12"/>
      <c r="B180" s="12"/>
      <c r="C180" s="30"/>
      <c r="V180" s="56"/>
      <c r="W180" s="12"/>
      <c r="X180" s="12"/>
      <c r="Y180" s="12"/>
    </row>
    <row r="181" spans="1:25" ht="13.5">
      <c r="A181" s="70" t="s">
        <v>29</v>
      </c>
      <c r="B181" s="70"/>
      <c r="C181" s="71"/>
      <c r="D181">
        <v>37.23</v>
      </c>
      <c r="E181">
        <v>35.36</v>
      </c>
      <c r="F181" s="72">
        <v>39.1</v>
      </c>
      <c r="G181">
        <v>35.63</v>
      </c>
      <c r="H181" s="73">
        <v>33.2</v>
      </c>
      <c r="I181">
        <v>38.03</v>
      </c>
      <c r="J181" s="73">
        <v>37.3</v>
      </c>
      <c r="K181">
        <v>35.21</v>
      </c>
      <c r="L181">
        <v>39.46</v>
      </c>
      <c r="M181">
        <v>37.52</v>
      </c>
      <c r="N181">
        <v>35.08</v>
      </c>
      <c r="O181">
        <v>40.03</v>
      </c>
      <c r="P181">
        <v>38.87</v>
      </c>
      <c r="Q181">
        <v>36.45</v>
      </c>
      <c r="R181">
        <v>41.39</v>
      </c>
      <c r="S181">
        <v>37.44</v>
      </c>
      <c r="T181">
        <v>37.72</v>
      </c>
      <c r="U181">
        <v>37.17</v>
      </c>
      <c r="V181" s="74" t="s">
        <v>29</v>
      </c>
      <c r="W181" s="70"/>
      <c r="X181" s="70"/>
      <c r="Y181" s="12"/>
    </row>
    <row r="182" spans="1:25" ht="13.5">
      <c r="A182" s="70" t="s">
        <v>30</v>
      </c>
      <c r="B182" s="70"/>
      <c r="C182" s="71"/>
      <c r="D182">
        <v>22.41</v>
      </c>
      <c r="E182">
        <v>22.87</v>
      </c>
      <c r="F182" s="64">
        <v>21.95</v>
      </c>
      <c r="G182">
        <v>18.83</v>
      </c>
      <c r="H182">
        <v>19.23</v>
      </c>
      <c r="I182">
        <v>18.44</v>
      </c>
      <c r="J182" s="73">
        <v>23.6</v>
      </c>
      <c r="K182">
        <v>23.92</v>
      </c>
      <c r="L182">
        <v>23.28</v>
      </c>
      <c r="M182">
        <v>22.15</v>
      </c>
      <c r="N182">
        <v>22.29</v>
      </c>
      <c r="O182">
        <v>22.01</v>
      </c>
      <c r="P182">
        <v>22.84</v>
      </c>
      <c r="Q182">
        <v>22.89</v>
      </c>
      <c r="R182" s="73">
        <v>22.8</v>
      </c>
      <c r="S182">
        <v>26.29</v>
      </c>
      <c r="T182">
        <v>27.78</v>
      </c>
      <c r="U182">
        <v>24.88</v>
      </c>
      <c r="V182" s="74" t="s">
        <v>30</v>
      </c>
      <c r="W182" s="70"/>
      <c r="X182" s="70"/>
      <c r="Y182" s="12"/>
    </row>
    <row r="183" spans="1:25" ht="13.5">
      <c r="A183" s="70" t="s">
        <v>31</v>
      </c>
      <c r="B183" s="70"/>
      <c r="C183" s="71"/>
      <c r="D183">
        <v>14.81</v>
      </c>
      <c r="E183">
        <v>12.49</v>
      </c>
      <c r="F183" s="64">
        <v>17.15</v>
      </c>
      <c r="G183" s="73">
        <v>16.8</v>
      </c>
      <c r="H183">
        <v>13.97</v>
      </c>
      <c r="I183">
        <v>19.59</v>
      </c>
      <c r="J183" s="73">
        <v>13.7</v>
      </c>
      <c r="K183">
        <v>11.29</v>
      </c>
      <c r="L183">
        <v>16.18</v>
      </c>
      <c r="M183">
        <v>15.37</v>
      </c>
      <c r="N183">
        <v>12.79</v>
      </c>
      <c r="O183">
        <v>18.02</v>
      </c>
      <c r="P183">
        <v>16.02</v>
      </c>
      <c r="Q183">
        <v>13.56</v>
      </c>
      <c r="R183">
        <v>18.59</v>
      </c>
      <c r="S183">
        <v>11.15</v>
      </c>
      <c r="T183">
        <v>9.94</v>
      </c>
      <c r="U183">
        <v>12.29</v>
      </c>
      <c r="V183" s="74" t="s">
        <v>31</v>
      </c>
      <c r="W183" s="70"/>
      <c r="X183" s="70"/>
      <c r="Y183" s="12"/>
    </row>
    <row r="184" spans="1:25" ht="13.5">
      <c r="A184" s="70" t="s">
        <v>32</v>
      </c>
      <c r="B184" s="70"/>
      <c r="C184" s="70"/>
      <c r="D184" s="75">
        <v>66.1</v>
      </c>
      <c r="E184">
        <v>54.62</v>
      </c>
      <c r="F184" s="64">
        <v>78.14</v>
      </c>
      <c r="G184" s="73">
        <v>89.2</v>
      </c>
      <c r="H184">
        <v>72.65</v>
      </c>
      <c r="I184">
        <v>106.26</v>
      </c>
      <c r="J184">
        <v>58.03</v>
      </c>
      <c r="K184" s="73">
        <v>47.2</v>
      </c>
      <c r="L184">
        <v>69.52</v>
      </c>
      <c r="M184">
        <v>69.38</v>
      </c>
      <c r="N184">
        <v>57.38</v>
      </c>
      <c r="O184">
        <v>81.87</v>
      </c>
      <c r="P184">
        <v>70.14</v>
      </c>
      <c r="Q184">
        <v>59.25</v>
      </c>
      <c r="R184">
        <v>81.55</v>
      </c>
      <c r="S184">
        <v>42.39</v>
      </c>
      <c r="T184">
        <v>35.79</v>
      </c>
      <c r="U184">
        <v>49.39</v>
      </c>
      <c r="V184" s="74" t="s">
        <v>32</v>
      </c>
      <c r="W184" s="70"/>
      <c r="X184" s="70"/>
      <c r="Y184" s="12"/>
    </row>
    <row r="185" spans="1:25" ht="13.5">
      <c r="A185" s="76"/>
      <c r="B185" s="76"/>
      <c r="C185" s="76"/>
      <c r="D185" s="56"/>
      <c r="V185" s="77"/>
      <c r="W185" s="76"/>
      <c r="X185" s="76"/>
      <c r="Y185" s="12"/>
    </row>
    <row r="186" spans="1:25" s="19" customFormat="1" ht="13.5">
      <c r="A186" s="78" t="s">
        <v>33</v>
      </c>
      <c r="B186" s="78"/>
      <c r="C186" s="78"/>
      <c r="D186" s="79">
        <v>36.5</v>
      </c>
      <c r="E186" s="80">
        <v>35.4</v>
      </c>
      <c r="F186" s="81">
        <v>37.5</v>
      </c>
      <c r="G186" s="80">
        <v>37.4</v>
      </c>
      <c r="H186" s="80">
        <v>36.2</v>
      </c>
      <c r="I186" s="80">
        <v>38.6</v>
      </c>
      <c r="J186" s="80">
        <v>35.9</v>
      </c>
      <c r="K186" s="80">
        <v>34.8</v>
      </c>
      <c r="L186" s="80">
        <v>36.9</v>
      </c>
      <c r="M186" s="80">
        <v>36.8</v>
      </c>
      <c r="N186" s="80">
        <v>35.9</v>
      </c>
      <c r="O186" s="80">
        <v>37.7</v>
      </c>
      <c r="P186" s="80">
        <v>36.9</v>
      </c>
      <c r="Q186" s="80">
        <v>35.7</v>
      </c>
      <c r="R186" s="80">
        <v>38.2</v>
      </c>
      <c r="S186" s="82">
        <v>35</v>
      </c>
      <c r="T186" s="80">
        <v>34.4</v>
      </c>
      <c r="U186" s="80">
        <v>35.6</v>
      </c>
      <c r="V186" s="83" t="s">
        <v>33</v>
      </c>
      <c r="W186" s="78"/>
      <c r="X186" s="78"/>
      <c r="Y186" s="18"/>
    </row>
    <row r="187" spans="1:5" ht="13.5">
      <c r="A187" s="84" t="s">
        <v>34</v>
      </c>
      <c r="B187" s="84"/>
      <c r="C187" s="84"/>
      <c r="D187" s="84"/>
      <c r="E187" s="84"/>
    </row>
  </sheetData>
  <mergeCells count="45">
    <mergeCell ref="A186:C186"/>
    <mergeCell ref="V186:X186"/>
    <mergeCell ref="A187:E187"/>
    <mergeCell ref="A183:C183"/>
    <mergeCell ref="V183:X183"/>
    <mergeCell ref="A184:C184"/>
    <mergeCell ref="V184:X184"/>
    <mergeCell ref="A181:C181"/>
    <mergeCell ref="V181:X181"/>
    <mergeCell ref="A182:C182"/>
    <mergeCell ref="V182:X182"/>
    <mergeCell ref="A177:A179"/>
    <mergeCell ref="B177:C177"/>
    <mergeCell ref="V177:V179"/>
    <mergeCell ref="W177:X177"/>
    <mergeCell ref="B178:C178"/>
    <mergeCell ref="W178:X178"/>
    <mergeCell ref="B179:C179"/>
    <mergeCell ref="W179:X179"/>
    <mergeCell ref="B174:C174"/>
    <mergeCell ref="W174:X174"/>
    <mergeCell ref="A176:C176"/>
    <mergeCell ref="V176:X176"/>
    <mergeCell ref="B172:C172"/>
    <mergeCell ref="W172:X172"/>
    <mergeCell ref="B173:C173"/>
    <mergeCell ref="W173:X173"/>
    <mergeCell ref="A169:C169"/>
    <mergeCell ref="V169:X169"/>
    <mergeCell ref="A171:C171"/>
    <mergeCell ref="V171:X171"/>
    <mergeCell ref="A5:C5"/>
    <mergeCell ref="V5:X5"/>
    <mergeCell ref="A167:C167"/>
    <mergeCell ref="V167:X167"/>
    <mergeCell ref="A1:X1"/>
    <mergeCell ref="A2:X2"/>
    <mergeCell ref="A3:C4"/>
    <mergeCell ref="D3:F3"/>
    <mergeCell ref="G3:I3"/>
    <mergeCell ref="J3:L3"/>
    <mergeCell ref="M3:O3"/>
    <mergeCell ref="P3:R3"/>
    <mergeCell ref="S3:U3"/>
    <mergeCell ref="V3:X4"/>
  </mergeCells>
  <printOptions/>
  <pageMargins left="0.75" right="0.75" top="0.67" bottom="0.6" header="0.42" footer="0.44"/>
  <pageSetup horizontalDpi="600" verticalDpi="600" orientation="landscape" paperSize="8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針生印刷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阿部政人</dc:creator>
  <cp:keywords/>
  <dc:description/>
  <cp:lastModifiedBy>阿部政人</cp:lastModifiedBy>
  <cp:lastPrinted>2001-06-06T10:05:34Z</cp:lastPrinted>
  <dcterms:created xsi:type="dcterms:W3CDTF">2001-06-06T10:02:59Z</dcterms:created>
  <dcterms:modified xsi:type="dcterms:W3CDTF">2001-06-06T10:06:33Z</dcterms:modified>
  <cp:category/>
  <cp:version/>
  <cp:contentType/>
  <cp:contentStatus/>
</cp:coreProperties>
</file>