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2年度(年度末公告～2月公告早期含む)\201204（電力）\17_仙台市消防局庁舎ほか17か所\依頼課データ\01_積算資料\"/>
    </mc:Choice>
  </mc:AlternateContent>
  <bookViews>
    <workbookView xWindow="0" yWindow="0" windowWidth="20490" windowHeight="7530"/>
  </bookViews>
  <sheets>
    <sheet name="消防局ほか14か所" sheetId="1" r:id="rId1"/>
    <sheet name="岩切" sheetId="2" r:id="rId2"/>
    <sheet name="六郷" sheetId="3" r:id="rId3"/>
    <sheet name="消防航空隊" sheetId="4" r:id="rId4"/>
  </sheets>
  <definedNames>
    <definedName name="_xlnm.Print_Area" localSheetId="1">岩切!$A$1:$J$90</definedName>
    <definedName name="_xlnm.Print_Area" localSheetId="0">消防局ほか14か所!$A$1:$J$92</definedName>
    <definedName name="_xlnm.Print_Area" localSheetId="3">消防航空隊!$A$1:$J$90</definedName>
    <definedName name="_xlnm.Print_Area" localSheetId="2">六郷!$A$1:$J$90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3" i="4" l="1"/>
  <c r="B79" i="4"/>
  <c r="B75" i="4"/>
  <c r="B71" i="4"/>
  <c r="B67" i="4"/>
  <c r="B63" i="4"/>
  <c r="B51" i="4"/>
  <c r="B47" i="4"/>
  <c r="B43" i="4"/>
  <c r="B39" i="4"/>
  <c r="B35" i="4"/>
  <c r="B31" i="4"/>
  <c r="B27" i="4"/>
  <c r="B23" i="4"/>
  <c r="B19" i="4"/>
  <c r="B15" i="4"/>
  <c r="B11" i="4"/>
  <c r="B83" i="3"/>
  <c r="B79" i="3"/>
  <c r="B75" i="3"/>
  <c r="B71" i="3"/>
  <c r="B67" i="3"/>
  <c r="B63" i="3"/>
  <c r="B51" i="3"/>
  <c r="B47" i="3"/>
  <c r="B43" i="3"/>
  <c r="B39" i="3"/>
  <c r="B35" i="3"/>
  <c r="B31" i="3"/>
  <c r="B27" i="3"/>
  <c r="B23" i="3"/>
  <c r="B11" i="3"/>
  <c r="B19" i="3"/>
  <c r="B15" i="3"/>
  <c r="I9" i="2"/>
  <c r="B83" i="2"/>
  <c r="B79" i="2"/>
  <c r="B75" i="2"/>
  <c r="B71" i="2"/>
  <c r="B67" i="2"/>
  <c r="B63" i="2"/>
  <c r="B51" i="2"/>
  <c r="B47" i="2"/>
  <c r="B43" i="2"/>
  <c r="B39" i="2"/>
  <c r="B35" i="2"/>
  <c r="B31" i="2"/>
  <c r="B27" i="2"/>
  <c r="B23" i="2"/>
  <c r="B19" i="2"/>
  <c r="B15" i="2"/>
  <c r="B11" i="2"/>
  <c r="I12" i="1"/>
  <c r="I11" i="1"/>
  <c r="G13" i="1"/>
  <c r="E17" i="1"/>
  <c r="E9" i="1"/>
  <c r="B85" i="1"/>
  <c r="B81" i="1"/>
  <c r="B77" i="1"/>
  <c r="B73" i="1"/>
  <c r="B69" i="1"/>
  <c r="B65" i="1"/>
  <c r="B17" i="1"/>
  <c r="B21" i="1"/>
  <c r="B25" i="1"/>
  <c r="E25" i="1" s="1"/>
  <c r="B29" i="1"/>
  <c r="B33" i="1"/>
  <c r="B37" i="1"/>
  <c r="B41" i="1"/>
  <c r="B45" i="1"/>
  <c r="E45" i="1" s="1"/>
  <c r="B49" i="1"/>
  <c r="B53" i="1"/>
  <c r="B13" i="1"/>
  <c r="E13" i="1" s="1"/>
  <c r="E7" i="4" l="1"/>
  <c r="G14" i="1" l="1"/>
  <c r="G15" i="1"/>
  <c r="I15" i="1" s="1"/>
  <c r="G16" i="1"/>
  <c r="I16" i="1" s="1"/>
  <c r="G17" i="1"/>
  <c r="G18" i="1"/>
  <c r="G19" i="1"/>
  <c r="I19" i="1" s="1"/>
  <c r="G20" i="1"/>
  <c r="I20" i="1" s="1"/>
  <c r="G21" i="1"/>
  <c r="I21" i="1" s="1"/>
  <c r="G22" i="1"/>
  <c r="I22" i="1" s="1"/>
  <c r="G23" i="1"/>
  <c r="G24" i="1"/>
  <c r="I24" i="1" s="1"/>
  <c r="G25" i="1"/>
  <c r="I25" i="1" s="1"/>
  <c r="G26" i="1"/>
  <c r="I26" i="1" s="1"/>
  <c r="G27" i="1"/>
  <c r="G28" i="1"/>
  <c r="I28" i="1" s="1"/>
  <c r="G29" i="1"/>
  <c r="I29" i="1" s="1"/>
  <c r="G30" i="1"/>
  <c r="I30" i="1" s="1"/>
  <c r="G31" i="1"/>
  <c r="G32" i="1"/>
  <c r="I32" i="1" s="1"/>
  <c r="G33" i="1"/>
  <c r="G34" i="1"/>
  <c r="G35" i="1"/>
  <c r="I35" i="1" s="1"/>
  <c r="G36" i="1"/>
  <c r="I36" i="1" s="1"/>
  <c r="G37" i="1"/>
  <c r="G38" i="1"/>
  <c r="G39" i="1"/>
  <c r="I39" i="1" s="1"/>
  <c r="G40" i="1"/>
  <c r="I40" i="1" s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H86" i="4" l="1"/>
  <c r="G86" i="4"/>
  <c r="I86" i="4" s="1"/>
  <c r="H85" i="4"/>
  <c r="G85" i="4"/>
  <c r="H84" i="4"/>
  <c r="G84" i="4"/>
  <c r="I84" i="4" s="1"/>
  <c r="H83" i="4"/>
  <c r="G83" i="4"/>
  <c r="H82" i="4"/>
  <c r="G82" i="4"/>
  <c r="I82" i="4" s="1"/>
  <c r="H81" i="4"/>
  <c r="G81" i="4"/>
  <c r="H80" i="4"/>
  <c r="G80" i="4"/>
  <c r="I80" i="4" s="1"/>
  <c r="H79" i="4"/>
  <c r="G79" i="4"/>
  <c r="H78" i="4"/>
  <c r="G78" i="4"/>
  <c r="I78" i="4" s="1"/>
  <c r="H77" i="4"/>
  <c r="G77" i="4"/>
  <c r="I77" i="4" s="1"/>
  <c r="H76" i="4"/>
  <c r="G76" i="4"/>
  <c r="H75" i="4"/>
  <c r="G75" i="4"/>
  <c r="I75" i="4" s="1"/>
  <c r="H74" i="4"/>
  <c r="G74" i="4"/>
  <c r="H73" i="4"/>
  <c r="G73" i="4"/>
  <c r="I73" i="4" s="1"/>
  <c r="H72" i="4"/>
  <c r="G72" i="4"/>
  <c r="I72" i="4" s="1"/>
  <c r="H71" i="4"/>
  <c r="G71" i="4"/>
  <c r="H70" i="4"/>
  <c r="G70" i="4"/>
  <c r="I70" i="4" s="1"/>
  <c r="H69" i="4"/>
  <c r="G69" i="4"/>
  <c r="H68" i="4"/>
  <c r="G68" i="4"/>
  <c r="I68" i="4" s="1"/>
  <c r="H67" i="4"/>
  <c r="G67" i="4"/>
  <c r="H66" i="4"/>
  <c r="G66" i="4"/>
  <c r="I66" i="4" s="1"/>
  <c r="H65" i="4"/>
  <c r="G65" i="4"/>
  <c r="H64" i="4"/>
  <c r="G64" i="4"/>
  <c r="I64" i="4" s="1"/>
  <c r="H63" i="4"/>
  <c r="G63" i="4"/>
  <c r="A58" i="4"/>
  <c r="G54" i="4"/>
  <c r="I54" i="4" s="1"/>
  <c r="G53" i="4"/>
  <c r="I53" i="4" s="1"/>
  <c r="G52" i="4"/>
  <c r="I52" i="4" s="1"/>
  <c r="G51" i="4"/>
  <c r="I51" i="4" s="1"/>
  <c r="G50" i="4"/>
  <c r="I50" i="4" s="1"/>
  <c r="G49" i="4"/>
  <c r="I49" i="4" s="1"/>
  <c r="G48" i="4"/>
  <c r="I48" i="4" s="1"/>
  <c r="G47" i="4"/>
  <c r="I47" i="4" s="1"/>
  <c r="G46" i="4"/>
  <c r="I46" i="4" s="1"/>
  <c r="G45" i="4"/>
  <c r="I45" i="4" s="1"/>
  <c r="G44" i="4"/>
  <c r="I44" i="4" s="1"/>
  <c r="G43" i="4"/>
  <c r="I43" i="4" s="1"/>
  <c r="G42" i="4"/>
  <c r="I42" i="4" s="1"/>
  <c r="G41" i="4"/>
  <c r="I41" i="4" s="1"/>
  <c r="G40" i="4"/>
  <c r="I40" i="4" s="1"/>
  <c r="G39" i="4"/>
  <c r="I39" i="4" s="1"/>
  <c r="G38" i="4"/>
  <c r="I38" i="4" s="1"/>
  <c r="G37" i="4"/>
  <c r="I37" i="4" s="1"/>
  <c r="G36" i="4"/>
  <c r="I36" i="4" s="1"/>
  <c r="G35" i="4"/>
  <c r="I35" i="4" s="1"/>
  <c r="G34" i="4"/>
  <c r="I34" i="4" s="1"/>
  <c r="G33" i="4"/>
  <c r="I33" i="4" s="1"/>
  <c r="G32" i="4"/>
  <c r="I32" i="4" s="1"/>
  <c r="G31" i="4"/>
  <c r="I31" i="4" s="1"/>
  <c r="G30" i="4"/>
  <c r="I30" i="4" s="1"/>
  <c r="G29" i="4"/>
  <c r="I29" i="4" s="1"/>
  <c r="G28" i="4"/>
  <c r="I28" i="4" s="1"/>
  <c r="G27" i="4"/>
  <c r="I27" i="4" s="1"/>
  <c r="G26" i="4"/>
  <c r="I26" i="4" s="1"/>
  <c r="G25" i="4"/>
  <c r="I25" i="4" s="1"/>
  <c r="G24" i="4"/>
  <c r="I24" i="4" s="1"/>
  <c r="G23" i="4"/>
  <c r="I23" i="4" s="1"/>
  <c r="G22" i="4"/>
  <c r="I22" i="4" s="1"/>
  <c r="G21" i="4"/>
  <c r="I21" i="4" s="1"/>
  <c r="G20" i="4"/>
  <c r="I20" i="4" s="1"/>
  <c r="G19" i="4"/>
  <c r="I19" i="4" s="1"/>
  <c r="I18" i="4"/>
  <c r="G18" i="4"/>
  <c r="G17" i="4"/>
  <c r="I17" i="4" s="1"/>
  <c r="G16" i="4"/>
  <c r="I16" i="4" s="1"/>
  <c r="G15" i="4"/>
  <c r="I15" i="4" s="1"/>
  <c r="G14" i="4"/>
  <c r="I14" i="4" s="1"/>
  <c r="G13" i="4"/>
  <c r="I13" i="4" s="1"/>
  <c r="G12" i="4"/>
  <c r="I12" i="4" s="1"/>
  <c r="G11" i="4"/>
  <c r="I11" i="4" s="1"/>
  <c r="D11" i="4"/>
  <c r="D15" i="4" s="1"/>
  <c r="D19" i="4" s="1"/>
  <c r="D23" i="4" s="1"/>
  <c r="D27" i="4" s="1"/>
  <c r="D31" i="4" s="1"/>
  <c r="D35" i="4" s="1"/>
  <c r="D39" i="4" s="1"/>
  <c r="D43" i="4" s="1"/>
  <c r="D47" i="4" s="1"/>
  <c r="D51" i="4" s="1"/>
  <c r="D63" i="4" s="1"/>
  <c r="D67" i="4" s="1"/>
  <c r="D71" i="4" s="1"/>
  <c r="D75" i="4" s="1"/>
  <c r="D79" i="4" s="1"/>
  <c r="D83" i="4" s="1"/>
  <c r="C11" i="4"/>
  <c r="C15" i="4" s="1"/>
  <c r="C19" i="4" s="1"/>
  <c r="C23" i="4" s="1"/>
  <c r="C27" i="4" s="1"/>
  <c r="C31" i="4" s="1"/>
  <c r="C35" i="4" s="1"/>
  <c r="C39" i="4" s="1"/>
  <c r="C43" i="4" s="1"/>
  <c r="C47" i="4" s="1"/>
  <c r="C51" i="4" s="1"/>
  <c r="C63" i="4" s="1"/>
  <c r="I10" i="4"/>
  <c r="I9" i="4"/>
  <c r="I8" i="4"/>
  <c r="I7" i="4"/>
  <c r="H86" i="3"/>
  <c r="G86" i="3"/>
  <c r="H85" i="3"/>
  <c r="G85" i="3"/>
  <c r="I85" i="3" s="1"/>
  <c r="H84" i="3"/>
  <c r="G84" i="3"/>
  <c r="H83" i="3"/>
  <c r="G83" i="3"/>
  <c r="I83" i="3" s="1"/>
  <c r="H82" i="3"/>
  <c r="G82" i="3"/>
  <c r="I82" i="3" s="1"/>
  <c r="H81" i="3"/>
  <c r="G81" i="3"/>
  <c r="H80" i="3"/>
  <c r="G80" i="3"/>
  <c r="H79" i="3"/>
  <c r="G79" i="3"/>
  <c r="I79" i="3" s="1"/>
  <c r="H78" i="3"/>
  <c r="G78" i="3"/>
  <c r="I78" i="3" s="1"/>
  <c r="H77" i="3"/>
  <c r="G77" i="3"/>
  <c r="H76" i="3"/>
  <c r="G76" i="3"/>
  <c r="H75" i="3"/>
  <c r="G75" i="3"/>
  <c r="H74" i="3"/>
  <c r="G74" i="3"/>
  <c r="I74" i="3" s="1"/>
  <c r="H73" i="3"/>
  <c r="G73" i="3"/>
  <c r="H72" i="3"/>
  <c r="G72" i="3"/>
  <c r="I72" i="3" s="1"/>
  <c r="H71" i="3"/>
  <c r="G71" i="3"/>
  <c r="H70" i="3"/>
  <c r="G70" i="3"/>
  <c r="I70" i="3" s="1"/>
  <c r="H69" i="3"/>
  <c r="G69" i="3"/>
  <c r="I69" i="3" s="1"/>
  <c r="H68" i="3"/>
  <c r="G68" i="3"/>
  <c r="I68" i="3" s="1"/>
  <c r="H67" i="3"/>
  <c r="G67" i="3"/>
  <c r="I67" i="3" s="1"/>
  <c r="H66" i="3"/>
  <c r="G66" i="3"/>
  <c r="I66" i="3" s="1"/>
  <c r="H65" i="3"/>
  <c r="G65" i="3"/>
  <c r="H64" i="3"/>
  <c r="G64" i="3"/>
  <c r="I64" i="3" s="1"/>
  <c r="H63" i="3"/>
  <c r="G63" i="3"/>
  <c r="A58" i="3"/>
  <c r="I54" i="3"/>
  <c r="G54" i="3"/>
  <c r="G53" i="3"/>
  <c r="I53" i="3" s="1"/>
  <c r="G52" i="3"/>
  <c r="I52" i="3" s="1"/>
  <c r="G51" i="3"/>
  <c r="I51" i="3" s="1"/>
  <c r="G50" i="3"/>
  <c r="I50" i="3" s="1"/>
  <c r="G49" i="3"/>
  <c r="I49" i="3" s="1"/>
  <c r="G48" i="3"/>
  <c r="I48" i="3" s="1"/>
  <c r="G47" i="3"/>
  <c r="I47" i="3" s="1"/>
  <c r="G46" i="3"/>
  <c r="I46" i="3" s="1"/>
  <c r="G45" i="3"/>
  <c r="I45" i="3" s="1"/>
  <c r="G44" i="3"/>
  <c r="I44" i="3" s="1"/>
  <c r="G43" i="3"/>
  <c r="I43" i="3" s="1"/>
  <c r="G42" i="3"/>
  <c r="I42" i="3" s="1"/>
  <c r="G41" i="3"/>
  <c r="I41" i="3" s="1"/>
  <c r="G40" i="3"/>
  <c r="I40" i="3" s="1"/>
  <c r="G39" i="3"/>
  <c r="I39" i="3" s="1"/>
  <c r="G38" i="3"/>
  <c r="I38" i="3" s="1"/>
  <c r="G37" i="3"/>
  <c r="I37" i="3" s="1"/>
  <c r="G36" i="3"/>
  <c r="I36" i="3" s="1"/>
  <c r="G35" i="3"/>
  <c r="I35" i="3" s="1"/>
  <c r="G34" i="3"/>
  <c r="I34" i="3" s="1"/>
  <c r="G33" i="3"/>
  <c r="I33" i="3" s="1"/>
  <c r="G32" i="3"/>
  <c r="I32" i="3" s="1"/>
  <c r="G31" i="3"/>
  <c r="I31" i="3" s="1"/>
  <c r="G30" i="3"/>
  <c r="I30" i="3" s="1"/>
  <c r="G29" i="3"/>
  <c r="I29" i="3" s="1"/>
  <c r="G28" i="3"/>
  <c r="I28" i="3" s="1"/>
  <c r="G27" i="3"/>
  <c r="I27" i="3" s="1"/>
  <c r="G26" i="3"/>
  <c r="I26" i="3" s="1"/>
  <c r="G25" i="3"/>
  <c r="I25" i="3" s="1"/>
  <c r="G24" i="3"/>
  <c r="I24" i="3" s="1"/>
  <c r="G23" i="3"/>
  <c r="I23" i="3" s="1"/>
  <c r="G22" i="3"/>
  <c r="I22" i="3" s="1"/>
  <c r="G21" i="3"/>
  <c r="I21" i="3" s="1"/>
  <c r="G20" i="3"/>
  <c r="I20" i="3" s="1"/>
  <c r="G19" i="3"/>
  <c r="I19" i="3" s="1"/>
  <c r="G18" i="3"/>
  <c r="I18" i="3" s="1"/>
  <c r="G17" i="3"/>
  <c r="I17" i="3" s="1"/>
  <c r="G16" i="3"/>
  <c r="I16" i="3" s="1"/>
  <c r="G15" i="3"/>
  <c r="I15" i="3" s="1"/>
  <c r="G14" i="3"/>
  <c r="I14" i="3" s="1"/>
  <c r="G13" i="3"/>
  <c r="I13" i="3" s="1"/>
  <c r="G12" i="3"/>
  <c r="I12" i="3" s="1"/>
  <c r="G11" i="3"/>
  <c r="I11" i="3" s="1"/>
  <c r="D11" i="3"/>
  <c r="D15" i="3" s="1"/>
  <c r="D19" i="3" s="1"/>
  <c r="D23" i="3" s="1"/>
  <c r="D27" i="3" s="1"/>
  <c r="D31" i="3" s="1"/>
  <c r="D35" i="3" s="1"/>
  <c r="D39" i="3" s="1"/>
  <c r="D43" i="3" s="1"/>
  <c r="D47" i="3" s="1"/>
  <c r="D51" i="3" s="1"/>
  <c r="D63" i="3" s="1"/>
  <c r="D67" i="3" s="1"/>
  <c r="D71" i="3" s="1"/>
  <c r="D75" i="3" s="1"/>
  <c r="D79" i="3" s="1"/>
  <c r="D83" i="3" s="1"/>
  <c r="C11" i="3"/>
  <c r="I10" i="3"/>
  <c r="I9" i="3"/>
  <c r="I8" i="3"/>
  <c r="I7" i="3"/>
  <c r="H86" i="2"/>
  <c r="G86" i="2"/>
  <c r="I86" i="2" s="1"/>
  <c r="H85" i="2"/>
  <c r="G85" i="2"/>
  <c r="H84" i="2"/>
  <c r="G84" i="2"/>
  <c r="I84" i="2" s="1"/>
  <c r="H83" i="2"/>
  <c r="G83" i="2"/>
  <c r="I83" i="2" s="1"/>
  <c r="H82" i="2"/>
  <c r="G82" i="2"/>
  <c r="H81" i="2"/>
  <c r="G81" i="2"/>
  <c r="H80" i="2"/>
  <c r="G80" i="2"/>
  <c r="I80" i="2" s="1"/>
  <c r="H79" i="2"/>
  <c r="G79" i="2"/>
  <c r="H78" i="2"/>
  <c r="G78" i="2"/>
  <c r="H77" i="2"/>
  <c r="G77" i="2"/>
  <c r="I77" i="2" s="1"/>
  <c r="H76" i="2"/>
  <c r="G76" i="2"/>
  <c r="H75" i="2"/>
  <c r="G75" i="2"/>
  <c r="I75" i="2" s="1"/>
  <c r="H74" i="2"/>
  <c r="G74" i="2"/>
  <c r="H73" i="2"/>
  <c r="G73" i="2"/>
  <c r="I73" i="2" s="1"/>
  <c r="H72" i="2"/>
  <c r="G72" i="2"/>
  <c r="H71" i="2"/>
  <c r="G71" i="2"/>
  <c r="H70" i="2"/>
  <c r="G70" i="2"/>
  <c r="H69" i="2"/>
  <c r="G69" i="2"/>
  <c r="I69" i="2" s="1"/>
  <c r="H68" i="2"/>
  <c r="G68" i="2"/>
  <c r="H67" i="2"/>
  <c r="G67" i="2"/>
  <c r="I67" i="2" s="1"/>
  <c r="H66" i="2"/>
  <c r="G66" i="2"/>
  <c r="I66" i="2" s="1"/>
  <c r="H65" i="2"/>
  <c r="G65" i="2"/>
  <c r="H64" i="2"/>
  <c r="G64" i="2"/>
  <c r="I64" i="2" s="1"/>
  <c r="H63" i="2"/>
  <c r="G63" i="2"/>
  <c r="A58" i="2"/>
  <c r="G54" i="2"/>
  <c r="I54" i="2" s="1"/>
  <c r="G53" i="2"/>
  <c r="I53" i="2" s="1"/>
  <c r="G52" i="2"/>
  <c r="I52" i="2" s="1"/>
  <c r="G51" i="2"/>
  <c r="I51" i="2" s="1"/>
  <c r="G50" i="2"/>
  <c r="I50" i="2" s="1"/>
  <c r="G49" i="2"/>
  <c r="I49" i="2" s="1"/>
  <c r="G48" i="2"/>
  <c r="I48" i="2" s="1"/>
  <c r="G47" i="2"/>
  <c r="I47" i="2" s="1"/>
  <c r="G46" i="2"/>
  <c r="I46" i="2" s="1"/>
  <c r="G45" i="2"/>
  <c r="I45" i="2" s="1"/>
  <c r="G44" i="2"/>
  <c r="I44" i="2" s="1"/>
  <c r="G43" i="2"/>
  <c r="I43" i="2" s="1"/>
  <c r="G42" i="2"/>
  <c r="I42" i="2" s="1"/>
  <c r="G41" i="2"/>
  <c r="I41" i="2" s="1"/>
  <c r="G40" i="2"/>
  <c r="I40" i="2" s="1"/>
  <c r="G39" i="2"/>
  <c r="I39" i="2" s="1"/>
  <c r="G38" i="2"/>
  <c r="I38" i="2" s="1"/>
  <c r="G37" i="2"/>
  <c r="I37" i="2" s="1"/>
  <c r="G36" i="2"/>
  <c r="I36" i="2" s="1"/>
  <c r="G35" i="2"/>
  <c r="I35" i="2" s="1"/>
  <c r="G34" i="2"/>
  <c r="I34" i="2" s="1"/>
  <c r="G33" i="2"/>
  <c r="I33" i="2" s="1"/>
  <c r="G32" i="2"/>
  <c r="I32" i="2" s="1"/>
  <c r="G31" i="2"/>
  <c r="I31" i="2" s="1"/>
  <c r="G30" i="2"/>
  <c r="I30" i="2" s="1"/>
  <c r="G29" i="2"/>
  <c r="I29" i="2" s="1"/>
  <c r="G28" i="2"/>
  <c r="I28" i="2" s="1"/>
  <c r="G27" i="2"/>
  <c r="I27" i="2" s="1"/>
  <c r="G26" i="2"/>
  <c r="I26" i="2" s="1"/>
  <c r="G25" i="2"/>
  <c r="I25" i="2" s="1"/>
  <c r="G24" i="2"/>
  <c r="I24" i="2" s="1"/>
  <c r="G23" i="2"/>
  <c r="I23" i="2" s="1"/>
  <c r="G22" i="2"/>
  <c r="I22" i="2" s="1"/>
  <c r="G21" i="2"/>
  <c r="I21" i="2" s="1"/>
  <c r="G20" i="2"/>
  <c r="I20" i="2" s="1"/>
  <c r="G19" i="2"/>
  <c r="I19" i="2" s="1"/>
  <c r="G18" i="2"/>
  <c r="I18" i="2" s="1"/>
  <c r="G17" i="2"/>
  <c r="I17" i="2" s="1"/>
  <c r="G16" i="2"/>
  <c r="I16" i="2" s="1"/>
  <c r="G15" i="2"/>
  <c r="I15" i="2" s="1"/>
  <c r="C15" i="2"/>
  <c r="C19" i="2" s="1"/>
  <c r="C23" i="2" s="1"/>
  <c r="C27" i="2" s="1"/>
  <c r="C31" i="2" s="1"/>
  <c r="C35" i="2" s="1"/>
  <c r="C39" i="2" s="1"/>
  <c r="C43" i="2" s="1"/>
  <c r="C47" i="2" s="1"/>
  <c r="C51" i="2" s="1"/>
  <c r="C63" i="2" s="1"/>
  <c r="G14" i="2"/>
  <c r="I14" i="2" s="1"/>
  <c r="G13" i="2"/>
  <c r="I13" i="2" s="1"/>
  <c r="G12" i="2"/>
  <c r="I12" i="2" s="1"/>
  <c r="G11" i="2"/>
  <c r="I11" i="2" s="1"/>
  <c r="D11" i="2"/>
  <c r="D15" i="2" s="1"/>
  <c r="D19" i="2" s="1"/>
  <c r="D23" i="2" s="1"/>
  <c r="D27" i="2" s="1"/>
  <c r="D31" i="2" s="1"/>
  <c r="D35" i="2" s="1"/>
  <c r="D39" i="2" s="1"/>
  <c r="D43" i="2" s="1"/>
  <c r="D47" i="2" s="1"/>
  <c r="D51" i="2" s="1"/>
  <c r="D63" i="2" s="1"/>
  <c r="D67" i="2" s="1"/>
  <c r="D71" i="2" s="1"/>
  <c r="D75" i="2" s="1"/>
  <c r="D79" i="2" s="1"/>
  <c r="D83" i="2" s="1"/>
  <c r="C11" i="2"/>
  <c r="I10" i="2"/>
  <c r="I8" i="2"/>
  <c r="I7" i="2"/>
  <c r="E11" i="2"/>
  <c r="H89" i="1"/>
  <c r="G88" i="1"/>
  <c r="I88" i="1" s="1"/>
  <c r="G87" i="1"/>
  <c r="I87" i="1" s="1"/>
  <c r="G86" i="1"/>
  <c r="I86" i="1" s="1"/>
  <c r="G85" i="1"/>
  <c r="I85" i="1" s="1"/>
  <c r="G84" i="1"/>
  <c r="I84" i="1" s="1"/>
  <c r="G83" i="1"/>
  <c r="I83" i="1" s="1"/>
  <c r="G82" i="1"/>
  <c r="I82" i="1" s="1"/>
  <c r="G81" i="1"/>
  <c r="I81" i="1" s="1"/>
  <c r="G80" i="1"/>
  <c r="I80" i="1" s="1"/>
  <c r="G79" i="1"/>
  <c r="I79" i="1" s="1"/>
  <c r="G78" i="1"/>
  <c r="I78" i="1" s="1"/>
  <c r="G77" i="1"/>
  <c r="I77" i="1" s="1"/>
  <c r="G76" i="1"/>
  <c r="I76" i="1" s="1"/>
  <c r="G75" i="1"/>
  <c r="I75" i="1" s="1"/>
  <c r="G74" i="1"/>
  <c r="I74" i="1" s="1"/>
  <c r="G73" i="1"/>
  <c r="I73" i="1" s="1"/>
  <c r="G72" i="1"/>
  <c r="I72" i="1" s="1"/>
  <c r="G71" i="1"/>
  <c r="I71" i="1" s="1"/>
  <c r="G70" i="1"/>
  <c r="I70" i="1" s="1"/>
  <c r="G69" i="1"/>
  <c r="I69" i="1" s="1"/>
  <c r="G68" i="1"/>
  <c r="I68" i="1" s="1"/>
  <c r="G67" i="1"/>
  <c r="I67" i="1" s="1"/>
  <c r="G66" i="1"/>
  <c r="I66" i="1" s="1"/>
  <c r="G65" i="1"/>
  <c r="I65" i="1" s="1"/>
  <c r="A60" i="1"/>
  <c r="H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38" i="1"/>
  <c r="I37" i="1"/>
  <c r="I34" i="1"/>
  <c r="I33" i="1"/>
  <c r="I31" i="1"/>
  <c r="I27" i="1"/>
  <c r="I23" i="1"/>
  <c r="I18" i="1"/>
  <c r="I17" i="1"/>
  <c r="I14" i="1"/>
  <c r="I13" i="1"/>
  <c r="D13" i="1"/>
  <c r="D17" i="1" s="1"/>
  <c r="D21" i="1" s="1"/>
  <c r="D25" i="1" s="1"/>
  <c r="D29" i="1" s="1"/>
  <c r="D33" i="1" s="1"/>
  <c r="D37" i="1" s="1"/>
  <c r="D41" i="1" s="1"/>
  <c r="D45" i="1" s="1"/>
  <c r="D49" i="1" s="1"/>
  <c r="D53" i="1" s="1"/>
  <c r="D65" i="1" s="1"/>
  <c r="D69" i="1" s="1"/>
  <c r="D73" i="1" s="1"/>
  <c r="D77" i="1" s="1"/>
  <c r="D81" i="1" s="1"/>
  <c r="D85" i="1" s="1"/>
  <c r="C13" i="1"/>
  <c r="C17" i="1" s="1"/>
  <c r="C21" i="1" s="1"/>
  <c r="C25" i="1" s="1"/>
  <c r="C29" i="1" s="1"/>
  <c r="C33" i="1" s="1"/>
  <c r="C37" i="1" s="1"/>
  <c r="C41" i="1" s="1"/>
  <c r="C45" i="1" s="1"/>
  <c r="C49" i="1" s="1"/>
  <c r="C53" i="1" s="1"/>
  <c r="C65" i="1" s="1"/>
  <c r="C69" i="1" s="1"/>
  <c r="C73" i="1" s="1"/>
  <c r="C77" i="1" s="1"/>
  <c r="C81" i="1" s="1"/>
  <c r="C85" i="1" s="1"/>
  <c r="I10" i="1"/>
  <c r="I9" i="1"/>
  <c r="I77" i="3" l="1"/>
  <c r="I75" i="3"/>
  <c r="I78" i="2"/>
  <c r="I72" i="2"/>
  <c r="I71" i="4"/>
  <c r="I71" i="2"/>
  <c r="I68" i="2"/>
  <c r="I70" i="2"/>
  <c r="I79" i="2"/>
  <c r="I63" i="2"/>
  <c r="I65" i="2"/>
  <c r="I74" i="2"/>
  <c r="I85" i="2"/>
  <c r="I81" i="3"/>
  <c r="I65" i="3"/>
  <c r="I71" i="3"/>
  <c r="I73" i="3"/>
  <c r="I84" i="3"/>
  <c r="I63" i="4"/>
  <c r="I65" i="4"/>
  <c r="I79" i="4"/>
  <c r="I81" i="4"/>
  <c r="I67" i="4"/>
  <c r="I69" i="4"/>
  <c r="I74" i="4"/>
  <c r="I76" i="4"/>
  <c r="I83" i="4"/>
  <c r="I85" i="4"/>
  <c r="I76" i="3"/>
  <c r="I86" i="3"/>
  <c r="I82" i="2"/>
  <c r="J11" i="2"/>
  <c r="J13" i="1"/>
  <c r="J9" i="1"/>
  <c r="J7" i="4"/>
  <c r="C67" i="2"/>
  <c r="C71" i="2" s="1"/>
  <c r="C75" i="2" s="1"/>
  <c r="C79" i="2" s="1"/>
  <c r="C83" i="2" s="1"/>
  <c r="E7" i="2"/>
  <c r="J7" i="2" s="1"/>
  <c r="E11" i="3"/>
  <c r="J11" i="3" s="1"/>
  <c r="I81" i="2"/>
  <c r="E7" i="3"/>
  <c r="J7" i="3" s="1"/>
  <c r="E19" i="4"/>
  <c r="J19" i="4" s="1"/>
  <c r="I76" i="2"/>
  <c r="C15" i="3"/>
  <c r="C19" i="3" s="1"/>
  <c r="C23" i="3" s="1"/>
  <c r="C27" i="3" s="1"/>
  <c r="C31" i="3" s="1"/>
  <c r="C35" i="3" s="1"/>
  <c r="C39" i="3" s="1"/>
  <c r="C43" i="3" s="1"/>
  <c r="C47" i="3" s="1"/>
  <c r="C51" i="3" s="1"/>
  <c r="C63" i="3" s="1"/>
  <c r="C67" i="4"/>
  <c r="C71" i="4" s="1"/>
  <c r="C75" i="4" s="1"/>
  <c r="C79" i="4" s="1"/>
  <c r="C83" i="4" s="1"/>
  <c r="I63" i="3"/>
  <c r="I80" i="3"/>
  <c r="E15" i="4"/>
  <c r="J15" i="4" s="1"/>
  <c r="E11" i="4"/>
  <c r="J11" i="4" s="1"/>
  <c r="C67" i="3" l="1"/>
  <c r="C71" i="3" s="1"/>
  <c r="C75" i="3" s="1"/>
  <c r="C79" i="3" s="1"/>
  <c r="C83" i="3" s="1"/>
  <c r="E15" i="3"/>
  <c r="J15" i="3" s="1"/>
  <c r="E23" i="4"/>
  <c r="J23" i="4" s="1"/>
  <c r="E15" i="2"/>
  <c r="J15" i="2" s="1"/>
  <c r="J17" i="1"/>
  <c r="E27" i="4" l="1"/>
  <c r="J27" i="4" s="1"/>
  <c r="E19" i="3"/>
  <c r="J19" i="3" s="1"/>
  <c r="E19" i="2"/>
  <c r="J19" i="2" s="1"/>
  <c r="E21" i="1"/>
  <c r="J21" i="1" s="1"/>
  <c r="E23" i="2" l="1"/>
  <c r="J23" i="2" s="1"/>
  <c r="E31" i="4"/>
  <c r="J31" i="4" s="1"/>
  <c r="E23" i="3"/>
  <c r="J23" i="3" s="1"/>
  <c r="J25" i="1"/>
  <c r="E27" i="3" l="1"/>
  <c r="J27" i="3" s="1"/>
  <c r="E27" i="2"/>
  <c r="J27" i="2" s="1"/>
  <c r="E35" i="4"/>
  <c r="J35" i="4" s="1"/>
  <c r="E29" i="1"/>
  <c r="J29" i="1" s="1"/>
  <c r="E31" i="2" l="1"/>
  <c r="J31" i="2" s="1"/>
  <c r="E39" i="4"/>
  <c r="J39" i="4" s="1"/>
  <c r="E31" i="3"/>
  <c r="J31" i="3" s="1"/>
  <c r="E33" i="1"/>
  <c r="J33" i="1" s="1"/>
  <c r="E43" i="4" l="1"/>
  <c r="J43" i="4" s="1"/>
  <c r="E35" i="3"/>
  <c r="J35" i="3" s="1"/>
  <c r="E35" i="2"/>
  <c r="J35" i="2" s="1"/>
  <c r="E37" i="1"/>
  <c r="J37" i="1" s="1"/>
  <c r="E39" i="2" l="1"/>
  <c r="J39" i="2" s="1"/>
  <c r="E47" i="4"/>
  <c r="J47" i="4" s="1"/>
  <c r="E39" i="3"/>
  <c r="J39" i="3" s="1"/>
  <c r="E41" i="1"/>
  <c r="J41" i="1" s="1"/>
  <c r="E51" i="4" l="1"/>
  <c r="J51" i="4" s="1"/>
  <c r="J55" i="4" s="1"/>
  <c r="J56" i="4" s="1"/>
  <c r="E43" i="3"/>
  <c r="J43" i="3" s="1"/>
  <c r="E43" i="2"/>
  <c r="J43" i="2" s="1"/>
  <c r="J45" i="1"/>
  <c r="E47" i="2" l="1"/>
  <c r="J47" i="2" s="1"/>
  <c r="E47" i="3"/>
  <c r="J47" i="3" s="1"/>
  <c r="E63" i="4"/>
  <c r="J63" i="4" s="1"/>
  <c r="E49" i="1"/>
  <c r="J49" i="1" s="1"/>
  <c r="E51" i="3" l="1"/>
  <c r="J51" i="3" s="1"/>
  <c r="J55" i="3" s="1"/>
  <c r="J56" i="3" s="1"/>
  <c r="E67" i="4"/>
  <c r="J67" i="4" s="1"/>
  <c r="E51" i="2"/>
  <c r="J51" i="2" s="1"/>
  <c r="J55" i="2" s="1"/>
  <c r="J56" i="2" s="1"/>
  <c r="E53" i="1"/>
  <c r="J53" i="1" s="1"/>
  <c r="J57" i="1" s="1"/>
  <c r="J58" i="1" s="1"/>
  <c r="E71" i="4" l="1"/>
  <c r="J71" i="4" s="1"/>
  <c r="E63" i="2"/>
  <c r="J63" i="2" s="1"/>
  <c r="E63" i="3"/>
  <c r="J63" i="3" s="1"/>
  <c r="E65" i="1"/>
  <c r="J65" i="1" s="1"/>
  <c r="E67" i="2" l="1"/>
  <c r="J67" i="2" s="1"/>
  <c r="E67" i="3"/>
  <c r="J67" i="3" s="1"/>
  <c r="E75" i="4"/>
  <c r="J75" i="4" s="1"/>
  <c r="E69" i="1"/>
  <c r="J69" i="1" s="1"/>
  <c r="E71" i="3" l="1"/>
  <c r="J71" i="3" s="1"/>
  <c r="E83" i="4"/>
  <c r="J83" i="4" s="1"/>
  <c r="E79" i="4"/>
  <c r="J79" i="4" s="1"/>
  <c r="E71" i="2"/>
  <c r="J71" i="2" s="1"/>
  <c r="E73" i="1"/>
  <c r="J73" i="1" s="1"/>
  <c r="J87" i="4" l="1"/>
  <c r="J88" i="4" s="1"/>
  <c r="E75" i="3"/>
  <c r="J75" i="3" s="1"/>
  <c r="E75" i="2"/>
  <c r="J75" i="2" s="1"/>
  <c r="E77" i="1"/>
  <c r="J77" i="1" s="1"/>
  <c r="E79" i="3" l="1"/>
  <c r="J79" i="3" s="1"/>
  <c r="E83" i="3"/>
  <c r="J83" i="3" s="1"/>
  <c r="E83" i="2"/>
  <c r="J83" i="2" s="1"/>
  <c r="E79" i="2"/>
  <c r="J79" i="2" s="1"/>
  <c r="E81" i="1"/>
  <c r="J81" i="1" s="1"/>
  <c r="E85" i="1"/>
  <c r="J85" i="1" s="1"/>
  <c r="J87" i="3" l="1"/>
  <c r="J88" i="3" s="1"/>
  <c r="J87" i="2"/>
  <c r="J88" i="2" s="1"/>
  <c r="J89" i="1"/>
  <c r="J90" i="1" s="1"/>
  <c r="I2" i="1" l="1"/>
</calcChain>
</file>

<file path=xl/sharedStrings.xml><?xml version="1.0" encoding="utf-8"?>
<sst xmlns="http://schemas.openxmlformats.org/spreadsheetml/2006/main" count="555" uniqueCount="57">
  <si>
    <t>契約希望金額</t>
    <rPh sb="0" eb="6">
      <t>ケイヤクキボウキンガク</t>
    </rPh>
    <phoneticPr fontId="3"/>
  </si>
  <si>
    <t>令和３・４年度積算書用</t>
    <rPh sb="0" eb="1">
      <t>レイ</t>
    </rPh>
    <rPh sb="1" eb="2">
      <t>ワ</t>
    </rPh>
    <rPh sb="5" eb="7">
      <t>ネンド</t>
    </rPh>
    <rPh sb="7" eb="9">
      <t>セキサン</t>
    </rPh>
    <rPh sb="9" eb="10">
      <t>ショ</t>
    </rPh>
    <rPh sb="10" eb="11">
      <t>ヨウ</t>
    </rPh>
    <phoneticPr fontId="3"/>
  </si>
  <si>
    <t>商号または名称</t>
    <rPh sb="0" eb="2">
      <t>ショウゴウ</t>
    </rPh>
    <rPh sb="5" eb="7">
      <t>メイショウ</t>
    </rPh>
    <phoneticPr fontId="3"/>
  </si>
  <si>
    <t>月</t>
    <rPh sb="0" eb="1">
      <t>ツキ</t>
    </rPh>
    <phoneticPr fontId="3"/>
  </si>
  <si>
    <t>基本料金単価
(円/kW)</t>
    <rPh sb="0" eb="2">
      <t>キホン</t>
    </rPh>
    <rPh sb="2" eb="4">
      <t>リョウキン</t>
    </rPh>
    <rPh sb="4" eb="6">
      <t>タンカ</t>
    </rPh>
    <phoneticPr fontId="3"/>
  </si>
  <si>
    <t>契約電力
(kW)</t>
    <rPh sb="0" eb="2">
      <t>ケイヤク</t>
    </rPh>
    <rPh sb="2" eb="4">
      <t>デンリョク</t>
    </rPh>
    <phoneticPr fontId="3"/>
  </si>
  <si>
    <t>力率割引係数</t>
    <rPh sb="0" eb="2">
      <t>リキリツ</t>
    </rPh>
    <rPh sb="2" eb="4">
      <t>ワリビキ</t>
    </rPh>
    <rPh sb="4" eb="6">
      <t>ケイスウ</t>
    </rPh>
    <phoneticPr fontId="3"/>
  </si>
  <si>
    <t>基本料金
(円)</t>
    <rPh sb="0" eb="2">
      <t>キホン</t>
    </rPh>
    <rPh sb="2" eb="4">
      <t>リョウキン</t>
    </rPh>
    <phoneticPr fontId="3"/>
  </si>
  <si>
    <t>単価区分</t>
    <rPh sb="0" eb="2">
      <t>タンカ</t>
    </rPh>
    <rPh sb="2" eb="4">
      <t>クブン</t>
    </rPh>
    <phoneticPr fontId="3"/>
  </si>
  <si>
    <t>電力量料金単価
(円/kWh)</t>
    <rPh sb="0" eb="2">
      <t>デンリョク</t>
    </rPh>
    <rPh sb="2" eb="3">
      <t>リョウ</t>
    </rPh>
    <rPh sb="3" eb="5">
      <t>リョウキン</t>
    </rPh>
    <rPh sb="5" eb="7">
      <t>タンカ</t>
    </rPh>
    <phoneticPr fontId="3"/>
  </si>
  <si>
    <t>予定使用電力量
(kWh)</t>
    <rPh sb="0" eb="2">
      <t>ヨテイ</t>
    </rPh>
    <rPh sb="2" eb="4">
      <t>シヨウ</t>
    </rPh>
    <rPh sb="4" eb="6">
      <t>デンリョク</t>
    </rPh>
    <rPh sb="6" eb="7">
      <t>リョウ</t>
    </rPh>
    <phoneticPr fontId="3"/>
  </si>
  <si>
    <t>電力量料金
(円)</t>
    <rPh sb="0" eb="2">
      <t>デンリョク</t>
    </rPh>
    <rPh sb="2" eb="3">
      <t>リョウ</t>
    </rPh>
    <rPh sb="3" eb="5">
      <t>リョウキン</t>
    </rPh>
    <rPh sb="7" eb="8">
      <t>エン</t>
    </rPh>
    <phoneticPr fontId="3"/>
  </si>
  <si>
    <t>電気料金合計
(円)</t>
    <rPh sb="0" eb="2">
      <t>デンキ</t>
    </rPh>
    <rPh sb="2" eb="4">
      <t>リョウキン</t>
    </rPh>
    <rPh sb="4" eb="6">
      <t>ゴウケイ</t>
    </rPh>
    <rPh sb="8" eb="9">
      <t>エン</t>
    </rPh>
    <phoneticPr fontId="3"/>
  </si>
  <si>
    <t>A</t>
    <phoneticPr fontId="3"/>
  </si>
  <si>
    <t>B</t>
    <phoneticPr fontId="3"/>
  </si>
  <si>
    <t>C</t>
    <phoneticPr fontId="3"/>
  </si>
  <si>
    <t>D = A×B×C</t>
    <phoneticPr fontId="3"/>
  </si>
  <si>
    <t>E</t>
    <phoneticPr fontId="3"/>
  </si>
  <si>
    <t>F</t>
    <phoneticPr fontId="3"/>
  </si>
  <si>
    <t>G = E×F</t>
    <phoneticPr fontId="3"/>
  </si>
  <si>
    <t>H = D + G</t>
    <phoneticPr fontId="3"/>
  </si>
  <si>
    <t>4月</t>
    <rPh sb="1" eb="2">
      <t>ガツ</t>
    </rPh>
    <phoneticPr fontId="3"/>
  </si>
  <si>
    <t>ピーク</t>
    <phoneticPr fontId="3"/>
  </si>
  <si>
    <t>夏季昼間</t>
    <rPh sb="0" eb="2">
      <t>カキ</t>
    </rPh>
    <rPh sb="2" eb="4">
      <t>ヒルマ</t>
    </rPh>
    <phoneticPr fontId="3"/>
  </si>
  <si>
    <t>その他季昼間</t>
    <phoneticPr fontId="3"/>
  </si>
  <si>
    <t>夜間</t>
    <rPh sb="0" eb="2">
      <t>ヤカン</t>
    </rPh>
    <phoneticPr fontId="3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</si>
  <si>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</si>
  <si>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</si>
  <si>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</si>
  <si>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</si>
  <si>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</si>
  <si>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</si>
  <si>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</si>
  <si>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</si>
  <si>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</si>
  <si>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</si>
  <si>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</si>
  <si>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12ヶ月合計  Ⅰ</t>
    <rPh sb="3" eb="4">
      <t>ゲツ</t>
    </rPh>
    <rPh sb="4" eb="6">
      <t>ゴウケイ</t>
    </rPh>
    <phoneticPr fontId="3"/>
  </si>
  <si>
    <t>（24ヶ月合計）
(Ⅰ×２）</t>
    <rPh sb="4" eb="5">
      <t>ゲツ</t>
    </rPh>
    <rPh sb="5" eb="7">
      <t>ゴウケイ</t>
    </rPh>
    <phoneticPr fontId="3"/>
  </si>
  <si>
    <t>令和５年度積算書用</t>
    <rPh sb="0" eb="1">
      <t>レイ</t>
    </rPh>
    <rPh sb="1" eb="2">
      <t>ワ</t>
    </rPh>
    <rPh sb="3" eb="5">
      <t>ネンド</t>
    </rPh>
    <rPh sb="5" eb="7">
      <t>セキサン</t>
    </rPh>
    <rPh sb="7" eb="8">
      <t>ショ</t>
    </rPh>
    <rPh sb="8" eb="9">
      <t>ヨウ</t>
    </rPh>
    <phoneticPr fontId="3"/>
  </si>
  <si>
    <t>6ヶ月合計  Ⅱ</t>
    <rPh sb="2" eb="3">
      <t>ゲツ</t>
    </rPh>
    <rPh sb="3" eb="5">
      <t>ゴウケイ</t>
    </rPh>
    <phoneticPr fontId="3"/>
  </si>
  <si>
    <t>（30ヶ月合計）
(Ⅰ×２＋Ⅱ）</t>
    <rPh sb="4" eb="5">
      <t>ゲツ</t>
    </rPh>
    <rPh sb="5" eb="7">
      <t>ゴウケイ</t>
    </rPh>
    <phoneticPr fontId="3"/>
  </si>
  <si>
    <t>（岩切出張所）【力率99％】</t>
    <rPh sb="1" eb="6">
      <t>イワキリシュッチョウショ</t>
    </rPh>
    <rPh sb="8" eb="10">
      <t>リキリツ</t>
    </rPh>
    <phoneticPr fontId="3"/>
  </si>
  <si>
    <t>（消防航空隊）【力率98％】</t>
    <rPh sb="1" eb="6">
      <t>ショウボウコウクウタイ</t>
    </rPh>
    <rPh sb="8" eb="10">
      <t>リキリツ</t>
    </rPh>
    <phoneticPr fontId="3"/>
  </si>
  <si>
    <t>（六郷分署）【力率97％】</t>
    <rPh sb="1" eb="3">
      <t>ロクゴウ</t>
    </rPh>
    <rPh sb="3" eb="5">
      <t>ブンショノショウボウショ</t>
    </rPh>
    <rPh sb="7" eb="9">
      <t>リキリツ</t>
    </rPh>
    <phoneticPr fontId="3"/>
  </si>
  <si>
    <t>（消防局庁舎ほか14か所）【力率100％】</t>
    <rPh sb="1" eb="3">
      <t>ショウボウ</t>
    </rPh>
    <rPh sb="3" eb="4">
      <t>キョク</t>
    </rPh>
    <rPh sb="4" eb="6">
      <t>チョウシャ</t>
    </rPh>
    <rPh sb="11" eb="12">
      <t>ショ</t>
    </rPh>
    <phoneticPr fontId="3"/>
  </si>
  <si>
    <t>入　札　金　額　積　算　内　訳　書　( 1 / 8 )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</si>
  <si>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入　札　金　額　積　算　内　訳　書　( 2 / 8 )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</si>
  <si>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入　札　金　額　積　算　内　訳　書　( 3 / 8 )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</si>
  <si>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　※入札金額積算内訳書は8ページあるので、すべてを入札書と併せて封筒に入れ提出すること。</t>
    <phoneticPr fontId="3"/>
  </si>
  <si>
    <t>入　札　金　額　積　算　内　訳　書　( 7 / 8 )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</si>
  <si>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入　札　金　額　積　算　内　訳　書　( 8 / 8 )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</si>
  <si>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入　札　金　額　積　算　内　訳　書　( 5 / 8 )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</si>
  <si>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入　札　金　額　積　算　内　訳　書　( 6 / 8 )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</si>
  <si>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入　札　金　額　積　算　内　訳　書　( 4 / 8 )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</si>
  <si>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 xml:space="preserve">【留意事項】（全期間共通）
(1) 金額は，全期間を通じて消費税及び地方消費税（合計税率10%）相当額を含む金額を記入すること。
(2) 基本料金単価（A欄）は，同一料金とすること。
(3) 電力量料金単価（E欄）は，ピーク時間，夏季，その他季，夜間の各区分ごとの料金とすること。
(4) 各月の電気料金合計（H欄）は，小数点以下を切り捨てた金額を記入すること。
(5) 契約希望金額欄は，入札書の入札金額と一致すること。
(6) この入札金額積算内訳書は8ページあるので，すべて提出すること。
(7) この入札金額積算内訳書は，入札書と併せて封筒に入れること。
(8)「夏季」とは、7月1日から9月30日までの期間とする。「その他季」とは、「夏季」以外の期間とする。
　　時間帯区分は、「ピーク時間」は、夏季の毎日午後1時から午後4時までの時間。「昼間時間」は、毎日午前8時から午後10時までの　 　
　　時間とする。「夜間時間」は、ピーク時間および昼間時間以外の時間とする。
</t>
    <rPh sb="7" eb="10">
      <t>ゼンキカン</t>
    </rPh>
    <rPh sb="10" eb="12">
      <t>キョウツウ</t>
    </rPh>
    <rPh sb="112" eb="114">
      <t>ジカン</t>
    </rPh>
    <rPh sb="115" eb="117">
      <t>カキ</t>
    </rPh>
    <rPh sb="120" eb="121">
      <t>タ</t>
    </rPh>
    <rPh sb="126" eb="129">
      <t>カククブン</t>
    </rPh>
    <rPh sb="132" eb="134">
      <t>リョウキン</t>
    </rPh>
    <phoneticPr fontId="3"/>
  </si>
  <si>
    <t>　※ 右記契約希望金額欄に各ページの30ヶ月合計金額の総計を記載する。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</si>
</sst>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;[Red]\-#,##0\ "/>
    <numFmt numFmtId="177" formatCode="&quot;件名：仙台市消防局庁舎ほか17か所電力需給&quot;@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20"/>
      <color theme="1"/>
      <name val="HGPｺﾞｼｯｸM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i/>
      <sz val="11"/>
      <color rgb="FFFF0000"/>
      <name val="HGPｺﾞｼｯｸM"/>
      <family val="3"/>
      <charset val="128"/>
    </font>
    <font>
      <sz val="10"/>
      <color theme="1"/>
      <name val="游ゴシック"/>
      <family val="3"/>
      <charset val="128"/>
      <scheme val="minor"/>
    </font>
    <font>
      <sz val="10"/>
      <color theme="0"/>
      <name val="游ゴシック"/>
      <family val="3"/>
      <charset val="128"/>
      <scheme val="minor"/>
    </font>
    <font>
      <i/>
      <sz val="11"/>
      <color rgb="FFFF0000"/>
      <name val="HGSｺﾞｼｯｸM"/>
      <family val="3"/>
      <charset val="128"/>
    </font>
    <font>
      <i/>
      <sz val="11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dotted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thin">
        <color auto="1"/>
      </left>
      <right/>
      <top style="dotted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thin">
        <color indexed="64"/>
      </bottom>
      <diagonal/>
    </border>
    <border>
      <left/>
      <right/>
      <top style="dotted">
        <color auto="1"/>
      </top>
      <bottom style="thin">
        <color indexed="64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177" fontId="7" fillId="0" borderId="0" xfId="0" applyNumberFormat="1" applyFont="1" applyAlignment="1">
      <alignment horizontal="left" vertical="center"/>
    </xf>
    <xf numFmtId="0" fontId="8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7" xfId="0" applyFont="1" applyBorder="1">
      <alignment vertical="center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23" xfId="0" applyFont="1" applyFill="1" applyBorder="1" applyAlignment="1">
      <alignment horizontal="center" vertical="center"/>
    </xf>
    <xf numFmtId="40" fontId="10" fillId="0" borderId="24" xfId="1" applyNumberFormat="1" applyFont="1" applyBorder="1" applyAlignment="1">
      <alignment vertical="center"/>
    </xf>
    <xf numFmtId="38" fontId="4" fillId="3" borderId="25" xfId="1" applyFont="1" applyFill="1" applyBorder="1">
      <alignment vertical="center"/>
    </xf>
    <xf numFmtId="40" fontId="10" fillId="0" borderId="26" xfId="1" applyNumberFormat="1" applyFont="1" applyBorder="1">
      <alignment vertical="center"/>
    </xf>
    <xf numFmtId="0" fontId="9" fillId="3" borderId="31" xfId="0" applyFont="1" applyFill="1" applyBorder="1" applyAlignment="1">
      <alignment horizontal="center" vertical="center"/>
    </xf>
    <xf numFmtId="40" fontId="10" fillId="0" borderId="32" xfId="1" applyNumberFormat="1" applyFont="1" applyBorder="1" applyAlignment="1">
      <alignment vertical="center"/>
    </xf>
    <xf numFmtId="38" fontId="4" fillId="3" borderId="33" xfId="1" applyFont="1" applyFill="1" applyBorder="1">
      <alignment vertical="center"/>
    </xf>
    <xf numFmtId="40" fontId="10" fillId="0" borderId="34" xfId="1" applyNumberFormat="1" applyFont="1" applyBorder="1">
      <alignment vertical="center"/>
    </xf>
    <xf numFmtId="0" fontId="9" fillId="3" borderId="36" xfId="0" applyFont="1" applyFill="1" applyBorder="1" applyAlignment="1">
      <alignment horizontal="center" vertical="center"/>
    </xf>
    <xf numFmtId="40" fontId="10" fillId="0" borderId="37" xfId="1" applyNumberFormat="1" applyFont="1" applyBorder="1" applyAlignment="1">
      <alignment vertical="center"/>
    </xf>
    <xf numFmtId="38" fontId="4" fillId="3" borderId="38" xfId="1" applyFont="1" applyFill="1" applyBorder="1">
      <alignment vertical="center"/>
    </xf>
    <xf numFmtId="40" fontId="10" fillId="0" borderId="39" xfId="1" applyNumberFormat="1" applyFont="1" applyBorder="1">
      <alignment vertical="center"/>
    </xf>
    <xf numFmtId="0" fontId="11" fillId="0" borderId="40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176" fontId="11" fillId="0" borderId="0" xfId="0" applyNumberFormat="1" applyFont="1" applyBorder="1" applyAlignment="1">
      <alignment vertical="center" wrapText="1"/>
    </xf>
    <xf numFmtId="38" fontId="12" fillId="0" borderId="0" xfId="0" applyNumberFormat="1" applyFont="1" applyBorder="1" applyAlignment="1">
      <alignment vertical="top" wrapText="1"/>
    </xf>
    <xf numFmtId="176" fontId="11" fillId="2" borderId="41" xfId="0" applyNumberFormat="1" applyFont="1" applyFill="1" applyBorder="1" applyAlignment="1">
      <alignment horizontal="center" vertical="center" wrapText="1"/>
    </xf>
    <xf numFmtId="176" fontId="13" fillId="0" borderId="42" xfId="1" applyNumberFormat="1" applyFont="1" applyFill="1" applyBorder="1">
      <alignment vertical="center"/>
    </xf>
    <xf numFmtId="0" fontId="11" fillId="0" borderId="0" xfId="0" applyFont="1">
      <alignment vertical="center"/>
    </xf>
    <xf numFmtId="176" fontId="11" fillId="2" borderId="43" xfId="0" applyNumberFormat="1" applyFont="1" applyFill="1" applyBorder="1" applyAlignment="1">
      <alignment horizontal="center" vertical="center" wrapText="1"/>
    </xf>
    <xf numFmtId="176" fontId="13" fillId="0" borderId="44" xfId="1" applyNumberFormat="1" applyFont="1" applyFill="1" applyBorder="1">
      <alignment vertical="center"/>
    </xf>
    <xf numFmtId="0" fontId="9" fillId="0" borderId="0" xfId="0" applyFont="1" applyBorder="1" applyAlignment="1">
      <alignment vertical="center" wrapText="1"/>
    </xf>
    <xf numFmtId="0" fontId="4" fillId="0" borderId="0" xfId="0" applyFont="1" applyFill="1">
      <alignment vertical="center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38" fontId="4" fillId="0" borderId="0" xfId="0" applyNumberFormat="1" applyFont="1">
      <alignment vertical="center"/>
    </xf>
    <xf numFmtId="38" fontId="4" fillId="0" borderId="0" xfId="1" applyFont="1">
      <alignment vertical="center"/>
    </xf>
    <xf numFmtId="38" fontId="11" fillId="0" borderId="0" xfId="0" applyNumberFormat="1" applyFont="1" applyBorder="1" applyAlignment="1">
      <alignment vertical="top" wrapText="1"/>
    </xf>
    <xf numFmtId="0" fontId="9" fillId="3" borderId="14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 indent="3"/>
    </xf>
    <xf numFmtId="0" fontId="5" fillId="0" borderId="0" xfId="0" applyFont="1" applyAlignment="1">
      <alignment horizontal="left" vertical="center" indent="3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right" vertical="center"/>
    </xf>
    <xf numFmtId="0" fontId="9" fillId="3" borderId="27" xfId="0" applyFont="1" applyFill="1" applyBorder="1" applyAlignment="1">
      <alignment horizontal="right" vertical="center"/>
    </xf>
    <xf numFmtId="0" fontId="9" fillId="3" borderId="14" xfId="0" applyFont="1" applyFill="1" applyBorder="1" applyAlignment="1">
      <alignment horizontal="right" vertical="center"/>
    </xf>
    <xf numFmtId="40" fontId="10" fillId="0" borderId="9" xfId="1" applyNumberFormat="1" applyFont="1" applyBorder="1" applyAlignment="1">
      <alignment vertical="center"/>
    </xf>
    <xf numFmtId="40" fontId="10" fillId="0" borderId="15" xfId="1" applyNumberFormat="1" applyFont="1" applyBorder="1" applyAlignment="1">
      <alignment vertical="center"/>
    </xf>
    <xf numFmtId="40" fontId="10" fillId="0" borderId="19" xfId="1" applyNumberFormat="1" applyFont="1" applyBorder="1" applyAlignment="1">
      <alignment vertical="center"/>
    </xf>
    <xf numFmtId="38" fontId="4" fillId="3" borderId="22" xfId="1" applyFont="1" applyFill="1" applyBorder="1" applyAlignment="1">
      <alignment vertical="center"/>
    </xf>
    <xf numFmtId="38" fontId="4" fillId="3" borderId="28" xfId="1" applyFont="1" applyFill="1" applyBorder="1" applyAlignment="1">
      <alignment vertical="center"/>
    </xf>
    <xf numFmtId="38" fontId="4" fillId="3" borderId="35" xfId="1" applyFont="1" applyFill="1" applyBorder="1" applyAlignment="1">
      <alignment vertical="center"/>
    </xf>
    <xf numFmtId="40" fontId="4" fillId="3" borderId="11" xfId="1" applyNumberFormat="1" applyFont="1" applyFill="1" applyBorder="1" applyAlignment="1">
      <alignment vertical="center"/>
    </xf>
    <xf numFmtId="40" fontId="4" fillId="3" borderId="29" xfId="1" applyNumberFormat="1" applyFont="1" applyFill="1" applyBorder="1" applyAlignment="1">
      <alignment vertical="center"/>
    </xf>
    <xf numFmtId="40" fontId="4" fillId="3" borderId="17" xfId="1" applyNumberFormat="1" applyFont="1" applyFill="1" applyBorder="1" applyAlignment="1">
      <alignment vertical="center"/>
    </xf>
    <xf numFmtId="40" fontId="10" fillId="0" borderId="12" xfId="1" applyNumberFormat="1" applyFont="1" applyBorder="1" applyAlignment="1">
      <alignment vertical="center"/>
    </xf>
    <xf numFmtId="40" fontId="10" fillId="0" borderId="30" xfId="1" applyNumberFormat="1" applyFont="1" applyBorder="1" applyAlignment="1">
      <alignment vertical="center"/>
    </xf>
    <xf numFmtId="40" fontId="10" fillId="0" borderId="18" xfId="1" applyNumberFormat="1" applyFont="1" applyBorder="1" applyAlignment="1">
      <alignment vertical="center"/>
    </xf>
    <xf numFmtId="38" fontId="10" fillId="0" borderId="8" xfId="1" applyFont="1" applyBorder="1" applyAlignment="1">
      <alignment vertical="center"/>
    </xf>
    <xf numFmtId="38" fontId="10" fillId="0" borderId="27" xfId="1" applyFont="1" applyBorder="1" applyAlignment="1">
      <alignment vertical="center"/>
    </xf>
    <xf numFmtId="38" fontId="10" fillId="0" borderId="14" xfId="1" applyFont="1" applyBorder="1" applyAlignment="1">
      <alignment vertical="center"/>
    </xf>
    <xf numFmtId="0" fontId="4" fillId="0" borderId="45" xfId="0" applyFont="1" applyBorder="1" applyAlignment="1">
      <alignment vertical="top" wrapText="1"/>
    </xf>
    <xf numFmtId="0" fontId="4" fillId="0" borderId="40" xfId="0" applyFont="1" applyBorder="1" applyAlignment="1">
      <alignment vertical="top" wrapText="1"/>
    </xf>
    <xf numFmtId="0" fontId="4" fillId="0" borderId="46" xfId="0" applyFont="1" applyBorder="1" applyAlignment="1">
      <alignment vertical="top" wrapText="1"/>
    </xf>
    <xf numFmtId="0" fontId="4" fillId="0" borderId="47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48" xfId="0" applyFont="1" applyBorder="1" applyAlignment="1">
      <alignment vertical="top" wrapText="1"/>
    </xf>
    <xf numFmtId="40" fontId="14" fillId="0" borderId="9" xfId="1" applyNumberFormat="1" applyFont="1" applyBorder="1" applyAlignment="1">
      <alignment vertical="center"/>
    </xf>
    <xf numFmtId="40" fontId="14" fillId="0" borderId="15" xfId="1" applyNumberFormat="1" applyFont="1" applyBorder="1" applyAlignment="1">
      <alignment vertical="center"/>
    </xf>
    <xf numFmtId="40" fontId="14" fillId="0" borderId="19" xfId="1" applyNumberFormat="1" applyFont="1" applyBorder="1" applyAlignment="1">
      <alignment vertical="center"/>
    </xf>
    <xf numFmtId="40" fontId="14" fillId="0" borderId="24" xfId="1" applyNumberFormat="1" applyFont="1" applyBorder="1" applyAlignment="1">
      <alignment vertical="center"/>
    </xf>
    <xf numFmtId="40" fontId="14" fillId="0" borderId="32" xfId="1" applyNumberFormat="1" applyFont="1" applyBorder="1" applyAlignment="1">
      <alignment vertical="center"/>
    </xf>
    <xf numFmtId="40" fontId="14" fillId="0" borderId="37" xfId="1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Zeros="0" tabSelected="1" view="pageBreakPreview" zoomScale="80" zoomScaleNormal="70" zoomScaleSheetLayoutView="80" zoomScalePageLayoutView="40" workbookViewId="0">
      <selection activeCell="G9" sqref="G9:G12"/>
    </sheetView>
  </sheetViews>
  <sheetFormatPr defaultColWidth="14.625" defaultRowHeight="20.100000000000001" customHeight="1" x14ac:dyDescent="0.4"/>
  <cols>
    <col min="1" max="1" width="8.625" style="1" customWidth="1"/>
    <col min="2" max="2" width="17.125" style="1" customWidth="1"/>
    <col min="3" max="4" width="11.625" style="1" customWidth="1"/>
    <col min="5" max="5" width="18.75" style="1" customWidth="1"/>
    <col min="6" max="6" width="16.625" style="1" customWidth="1"/>
    <col min="7" max="7" width="18.875" style="1" customWidth="1"/>
    <col min="8" max="8" width="15.625" style="1" customWidth="1"/>
    <col min="9" max="9" width="18.125" style="1" customWidth="1"/>
    <col min="10" max="10" width="20.625" style="1" customWidth="1"/>
    <col min="11" max="11" width="14.625" style="1"/>
    <col min="12" max="12" width="15.75" style="1" bestFit="1" customWidth="1"/>
    <col min="13" max="16384" width="14.625" style="1"/>
  </cols>
  <sheetData>
    <row r="1" spans="1:10" ht="27" customHeight="1" thickBot="1" x14ac:dyDescent="0.45">
      <c r="A1" s="52" t="s">
        <v>46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s="3" customFormat="1" ht="13.5" customHeight="1" thickTop="1" x14ac:dyDescent="0.4">
      <c r="A2" s="53" t="s">
        <v>49</v>
      </c>
      <c r="B2" s="54"/>
      <c r="C2" s="54"/>
      <c r="D2" s="54"/>
      <c r="E2" s="54"/>
      <c r="F2" s="54"/>
      <c r="G2" s="2"/>
      <c r="H2" s="55" t="s">
        <v>0</v>
      </c>
      <c r="I2" s="57">
        <f>J90+岩切!J88+六郷!J88+消防航空隊!J88</f>
        <v>0</v>
      </c>
      <c r="J2" s="58"/>
    </row>
    <row r="3" spans="1:10" s="3" customFormat="1" ht="13.5" customHeight="1" thickBot="1" x14ac:dyDescent="0.45">
      <c r="A3" s="54" t="s">
        <v>56</v>
      </c>
      <c r="B3" s="54"/>
      <c r="C3" s="54"/>
      <c r="D3" s="54"/>
      <c r="E3" s="54"/>
      <c r="F3" s="54"/>
      <c r="G3" s="2"/>
      <c r="H3" s="56"/>
      <c r="I3" s="59"/>
      <c r="J3" s="60"/>
    </row>
    <row r="4" spans="1:10" ht="22.5" customHeight="1" x14ac:dyDescent="0.4">
      <c r="A4" s="4" t="s">
        <v>45</v>
      </c>
      <c r="B4" s="5"/>
    </row>
    <row r="5" spans="1:10" ht="21" customHeight="1" x14ac:dyDescent="0.4">
      <c r="A5" s="51" t="s">
        <v>1</v>
      </c>
      <c r="G5" s="6" t="s">
        <v>2</v>
      </c>
      <c r="H5" s="7"/>
      <c r="I5" s="7"/>
      <c r="J5" s="7"/>
    </row>
    <row r="6" spans="1:10" ht="9.75" customHeight="1" x14ac:dyDescent="0.4">
      <c r="A6" s="6"/>
    </row>
    <row r="7" spans="1:10" ht="30" customHeight="1" x14ac:dyDescent="0.4">
      <c r="A7" s="61" t="s">
        <v>3</v>
      </c>
      <c r="B7" s="8" t="s">
        <v>4</v>
      </c>
      <c r="C7" s="9" t="s">
        <v>5</v>
      </c>
      <c r="D7" s="10" t="s">
        <v>6</v>
      </c>
      <c r="E7" s="11" t="s">
        <v>7</v>
      </c>
      <c r="F7" s="8" t="s">
        <v>8</v>
      </c>
      <c r="G7" s="9" t="s">
        <v>9</v>
      </c>
      <c r="H7" s="12" t="s">
        <v>10</v>
      </c>
      <c r="I7" s="11" t="s">
        <v>11</v>
      </c>
      <c r="J7" s="13" t="s">
        <v>12</v>
      </c>
    </row>
    <row r="8" spans="1:10" ht="12" customHeight="1" x14ac:dyDescent="0.4">
      <c r="A8" s="62"/>
      <c r="B8" s="14" t="s">
        <v>13</v>
      </c>
      <c r="C8" s="15" t="s">
        <v>14</v>
      </c>
      <c r="D8" s="16" t="s">
        <v>15</v>
      </c>
      <c r="E8" s="17" t="s">
        <v>16</v>
      </c>
      <c r="F8" s="18"/>
      <c r="G8" s="19" t="s">
        <v>17</v>
      </c>
      <c r="H8" s="20" t="s">
        <v>18</v>
      </c>
      <c r="I8" s="17" t="s">
        <v>19</v>
      </c>
      <c r="J8" s="21" t="s">
        <v>20</v>
      </c>
    </row>
    <row r="9" spans="1:10" ht="15" customHeight="1" x14ac:dyDescent="0.4">
      <c r="A9" s="63" t="s">
        <v>21</v>
      </c>
      <c r="B9" s="87"/>
      <c r="C9" s="69">
        <v>742</v>
      </c>
      <c r="D9" s="72">
        <v>0.85</v>
      </c>
      <c r="E9" s="75">
        <f>ROUNDDOWN(B9*C9*D9,2)</f>
        <v>0</v>
      </c>
      <c r="F9" s="22" t="s">
        <v>22</v>
      </c>
      <c r="G9" s="90"/>
      <c r="H9" s="24">
        <v>0</v>
      </c>
      <c r="I9" s="25">
        <f>ROUNDDOWN(G9*H9,2)</f>
        <v>0</v>
      </c>
      <c r="J9" s="78">
        <f>INT(SUM(E9,I9:I12))</f>
        <v>0</v>
      </c>
    </row>
    <row r="10" spans="1:10" ht="15" customHeight="1" x14ac:dyDescent="0.4">
      <c r="A10" s="64"/>
      <c r="B10" s="88"/>
      <c r="C10" s="70"/>
      <c r="D10" s="73"/>
      <c r="E10" s="76"/>
      <c r="F10" s="26" t="s">
        <v>23</v>
      </c>
      <c r="G10" s="91"/>
      <c r="H10" s="28">
        <v>0</v>
      </c>
      <c r="I10" s="29">
        <f t="shared" ref="I10" si="0">ROUNDDOWN(G10*H10,2)</f>
        <v>0</v>
      </c>
      <c r="J10" s="79"/>
    </row>
    <row r="11" spans="1:10" ht="15" customHeight="1" x14ac:dyDescent="0.4">
      <c r="A11" s="64"/>
      <c r="B11" s="88"/>
      <c r="C11" s="70"/>
      <c r="D11" s="73"/>
      <c r="E11" s="76"/>
      <c r="F11" s="26" t="s">
        <v>24</v>
      </c>
      <c r="G11" s="91"/>
      <c r="H11" s="28">
        <v>123700</v>
      </c>
      <c r="I11" s="29">
        <f>ROUNDDOWN(G11*H11,2)</f>
        <v>0</v>
      </c>
      <c r="J11" s="79"/>
    </row>
    <row r="12" spans="1:10" ht="15" customHeight="1" x14ac:dyDescent="0.4">
      <c r="A12" s="65"/>
      <c r="B12" s="89"/>
      <c r="C12" s="71"/>
      <c r="D12" s="74"/>
      <c r="E12" s="77"/>
      <c r="F12" s="30" t="s">
        <v>25</v>
      </c>
      <c r="G12" s="92"/>
      <c r="H12" s="32">
        <v>127500</v>
      </c>
      <c r="I12" s="33">
        <f>ROUNDDOWN(G12*H12,2)</f>
        <v>0</v>
      </c>
      <c r="J12" s="80"/>
    </row>
    <row r="13" spans="1:10" ht="15" customHeight="1" x14ac:dyDescent="0.4">
      <c r="A13" s="63" t="s">
        <v>26</v>
      </c>
      <c r="B13" s="66">
        <f>$B$9</f>
        <v>0</v>
      </c>
      <c r="C13" s="69">
        <f>C9</f>
        <v>742</v>
      </c>
      <c r="D13" s="72">
        <f>D9</f>
        <v>0.85</v>
      </c>
      <c r="E13" s="75">
        <f>ROUNDDOWN(B13*C13*D13,2)</f>
        <v>0</v>
      </c>
      <c r="F13" s="22" t="s">
        <v>22</v>
      </c>
      <c r="G13" s="23">
        <f>$G$9</f>
        <v>0</v>
      </c>
      <c r="H13" s="24">
        <v>0</v>
      </c>
      <c r="I13" s="25">
        <f t="shared" ref="I13:I56" si="1">ROUNDDOWN(G13*H13,2)</f>
        <v>0</v>
      </c>
      <c r="J13" s="78">
        <f t="shared" ref="J13" si="2">INT(SUM(E13,I13:I16))</f>
        <v>0</v>
      </c>
    </row>
    <row r="14" spans="1:10" ht="15" customHeight="1" x14ac:dyDescent="0.4">
      <c r="A14" s="64"/>
      <c r="B14" s="67"/>
      <c r="C14" s="70"/>
      <c r="D14" s="73"/>
      <c r="E14" s="76"/>
      <c r="F14" s="26" t="s">
        <v>23</v>
      </c>
      <c r="G14" s="27">
        <f>$G$10</f>
        <v>0</v>
      </c>
      <c r="H14" s="28">
        <v>0</v>
      </c>
      <c r="I14" s="29">
        <f t="shared" si="1"/>
        <v>0</v>
      </c>
      <c r="J14" s="79"/>
    </row>
    <row r="15" spans="1:10" ht="15" customHeight="1" x14ac:dyDescent="0.4">
      <c r="A15" s="64"/>
      <c r="B15" s="67"/>
      <c r="C15" s="70"/>
      <c r="D15" s="73"/>
      <c r="E15" s="76"/>
      <c r="F15" s="26" t="s">
        <v>24</v>
      </c>
      <c r="G15" s="27">
        <f>$G$11</f>
        <v>0</v>
      </c>
      <c r="H15" s="28">
        <v>94200</v>
      </c>
      <c r="I15" s="29">
        <f>ROUNDDOWN(G15*H15,2)</f>
        <v>0</v>
      </c>
      <c r="J15" s="79"/>
    </row>
    <row r="16" spans="1:10" ht="15" customHeight="1" x14ac:dyDescent="0.4">
      <c r="A16" s="65"/>
      <c r="B16" s="68"/>
      <c r="C16" s="71"/>
      <c r="D16" s="74"/>
      <c r="E16" s="77"/>
      <c r="F16" s="30" t="s">
        <v>25</v>
      </c>
      <c r="G16" s="31">
        <f>$G$12</f>
        <v>0</v>
      </c>
      <c r="H16" s="32">
        <v>122100</v>
      </c>
      <c r="I16" s="33">
        <f>ROUNDDOWN(G16*H16,2)</f>
        <v>0</v>
      </c>
      <c r="J16" s="80"/>
    </row>
    <row r="17" spans="1:10" ht="15" customHeight="1" x14ac:dyDescent="0.4">
      <c r="A17" s="63" t="s">
        <v>27</v>
      </c>
      <c r="B17" s="66">
        <f t="shared" ref="B17:B56" si="3">$B$9</f>
        <v>0</v>
      </c>
      <c r="C17" s="69">
        <f t="shared" ref="C17:D17" si="4">C13</f>
        <v>742</v>
      </c>
      <c r="D17" s="72">
        <f t="shared" si="4"/>
        <v>0.85</v>
      </c>
      <c r="E17" s="75">
        <f>ROUNDDOWN(B17*C17*D17,2)</f>
        <v>0</v>
      </c>
      <c r="F17" s="22" t="s">
        <v>22</v>
      </c>
      <c r="G17" s="23">
        <f>$G$9</f>
        <v>0</v>
      </c>
      <c r="H17" s="24">
        <v>0</v>
      </c>
      <c r="I17" s="25">
        <f t="shared" si="1"/>
        <v>0</v>
      </c>
      <c r="J17" s="78">
        <f t="shared" ref="J17" si="5">INT(SUM(E17,I17:I20))</f>
        <v>0</v>
      </c>
    </row>
    <row r="18" spans="1:10" ht="15" customHeight="1" x14ac:dyDescent="0.4">
      <c r="A18" s="64"/>
      <c r="B18" s="67"/>
      <c r="C18" s="70"/>
      <c r="D18" s="73"/>
      <c r="E18" s="76"/>
      <c r="F18" s="26" t="s">
        <v>23</v>
      </c>
      <c r="G18" s="27">
        <f>$G$10</f>
        <v>0</v>
      </c>
      <c r="H18" s="28">
        <v>0</v>
      </c>
      <c r="I18" s="29">
        <f t="shared" si="1"/>
        <v>0</v>
      </c>
      <c r="J18" s="79"/>
    </row>
    <row r="19" spans="1:10" ht="15" customHeight="1" x14ac:dyDescent="0.4">
      <c r="A19" s="64"/>
      <c r="B19" s="67"/>
      <c r="C19" s="70"/>
      <c r="D19" s="73"/>
      <c r="E19" s="76"/>
      <c r="F19" s="26" t="s">
        <v>24</v>
      </c>
      <c r="G19" s="27">
        <f>$G$11</f>
        <v>0</v>
      </c>
      <c r="H19" s="28">
        <v>134600</v>
      </c>
      <c r="I19" s="29">
        <f>ROUNDDOWN(G19*H19,2)</f>
        <v>0</v>
      </c>
      <c r="J19" s="79"/>
    </row>
    <row r="20" spans="1:10" ht="15" customHeight="1" x14ac:dyDescent="0.4">
      <c r="A20" s="65"/>
      <c r="B20" s="68"/>
      <c r="C20" s="71"/>
      <c r="D20" s="74"/>
      <c r="E20" s="77"/>
      <c r="F20" s="30" t="s">
        <v>25</v>
      </c>
      <c r="G20" s="31">
        <f>$G$12</f>
        <v>0</v>
      </c>
      <c r="H20" s="32">
        <v>112200</v>
      </c>
      <c r="I20" s="33">
        <f>ROUNDDOWN(G20*H20,2)</f>
        <v>0</v>
      </c>
      <c r="J20" s="80"/>
    </row>
    <row r="21" spans="1:10" ht="15" customHeight="1" x14ac:dyDescent="0.4">
      <c r="A21" s="63" t="s">
        <v>28</v>
      </c>
      <c r="B21" s="66">
        <f t="shared" ref="B21:B56" si="6">$B$9</f>
        <v>0</v>
      </c>
      <c r="C21" s="69">
        <f t="shared" ref="C21:D21" si="7">C17</f>
        <v>742</v>
      </c>
      <c r="D21" s="72">
        <f t="shared" si="7"/>
        <v>0.85</v>
      </c>
      <c r="E21" s="75">
        <f>ROUNDDOWN(B21*C21*D21,2)</f>
        <v>0</v>
      </c>
      <c r="F21" s="22" t="s">
        <v>22</v>
      </c>
      <c r="G21" s="23">
        <f>$G$9</f>
        <v>0</v>
      </c>
      <c r="H21" s="24">
        <v>29900</v>
      </c>
      <c r="I21" s="25">
        <f>ROUNDDOWN(G21*H21,2)</f>
        <v>0</v>
      </c>
      <c r="J21" s="78">
        <f t="shared" ref="J21" si="8">INT(SUM(E21,I21:I24))</f>
        <v>0</v>
      </c>
    </row>
    <row r="22" spans="1:10" ht="15" customHeight="1" x14ac:dyDescent="0.4">
      <c r="A22" s="64"/>
      <c r="B22" s="67"/>
      <c r="C22" s="70"/>
      <c r="D22" s="73"/>
      <c r="E22" s="76"/>
      <c r="F22" s="26" t="s">
        <v>23</v>
      </c>
      <c r="G22" s="27">
        <f>$G$10</f>
        <v>0</v>
      </c>
      <c r="H22" s="28">
        <v>112400</v>
      </c>
      <c r="I22" s="29">
        <f>ROUNDDOWN(G22*H22,2)</f>
        <v>0</v>
      </c>
      <c r="J22" s="79"/>
    </row>
    <row r="23" spans="1:10" ht="15" customHeight="1" x14ac:dyDescent="0.4">
      <c r="A23" s="64"/>
      <c r="B23" s="67"/>
      <c r="C23" s="70"/>
      <c r="D23" s="73"/>
      <c r="E23" s="76"/>
      <c r="F23" s="26" t="s">
        <v>24</v>
      </c>
      <c r="G23" s="27">
        <f>$G$11</f>
        <v>0</v>
      </c>
      <c r="H23" s="28">
        <v>0</v>
      </c>
      <c r="I23" s="29">
        <f t="shared" si="1"/>
        <v>0</v>
      </c>
      <c r="J23" s="79"/>
    </row>
    <row r="24" spans="1:10" ht="15" customHeight="1" x14ac:dyDescent="0.4">
      <c r="A24" s="65"/>
      <c r="B24" s="68"/>
      <c r="C24" s="71"/>
      <c r="D24" s="74"/>
      <c r="E24" s="77"/>
      <c r="F24" s="30" t="s">
        <v>25</v>
      </c>
      <c r="G24" s="31">
        <f>$G$12</f>
        <v>0</v>
      </c>
      <c r="H24" s="32">
        <v>119700</v>
      </c>
      <c r="I24" s="33">
        <f>ROUNDDOWN(G24*H24,2)</f>
        <v>0</v>
      </c>
      <c r="J24" s="80"/>
    </row>
    <row r="25" spans="1:10" ht="15" customHeight="1" x14ac:dyDescent="0.4">
      <c r="A25" s="63" t="s">
        <v>29</v>
      </c>
      <c r="B25" s="66">
        <f t="shared" ref="B25:B56" si="9">$B$9</f>
        <v>0</v>
      </c>
      <c r="C25" s="69">
        <f t="shared" ref="C25:D25" si="10">C21</f>
        <v>742</v>
      </c>
      <c r="D25" s="72">
        <f t="shared" si="10"/>
        <v>0.85</v>
      </c>
      <c r="E25" s="75">
        <f>ROUNDDOWN(B25*C25*D25,2)</f>
        <v>0</v>
      </c>
      <c r="F25" s="22" t="s">
        <v>22</v>
      </c>
      <c r="G25" s="23">
        <f>$G$9</f>
        <v>0</v>
      </c>
      <c r="H25" s="24">
        <v>33200</v>
      </c>
      <c r="I25" s="25">
        <f>ROUNDDOWN(G25*H25,2)</f>
        <v>0</v>
      </c>
      <c r="J25" s="78">
        <f t="shared" ref="J25" si="11">INT(SUM(E25,I25:I28))</f>
        <v>0</v>
      </c>
    </row>
    <row r="26" spans="1:10" ht="15" customHeight="1" x14ac:dyDescent="0.4">
      <c r="A26" s="64"/>
      <c r="B26" s="67"/>
      <c r="C26" s="70"/>
      <c r="D26" s="73"/>
      <c r="E26" s="76"/>
      <c r="F26" s="26" t="s">
        <v>23</v>
      </c>
      <c r="G26" s="27">
        <f>$G$10</f>
        <v>0</v>
      </c>
      <c r="H26" s="28">
        <v>128100</v>
      </c>
      <c r="I26" s="29">
        <f>ROUNDDOWN(G26*H26,2)</f>
        <v>0</v>
      </c>
      <c r="J26" s="79"/>
    </row>
    <row r="27" spans="1:10" ht="15" customHeight="1" x14ac:dyDescent="0.4">
      <c r="A27" s="64"/>
      <c r="B27" s="67"/>
      <c r="C27" s="70"/>
      <c r="D27" s="73"/>
      <c r="E27" s="76"/>
      <c r="F27" s="26" t="s">
        <v>24</v>
      </c>
      <c r="G27" s="27">
        <f>$G$11</f>
        <v>0</v>
      </c>
      <c r="H27" s="28">
        <v>0</v>
      </c>
      <c r="I27" s="29">
        <f t="shared" si="1"/>
        <v>0</v>
      </c>
      <c r="J27" s="79"/>
    </row>
    <row r="28" spans="1:10" ht="15" customHeight="1" x14ac:dyDescent="0.4">
      <c r="A28" s="65"/>
      <c r="B28" s="68"/>
      <c r="C28" s="71"/>
      <c r="D28" s="74"/>
      <c r="E28" s="77"/>
      <c r="F28" s="30" t="s">
        <v>25</v>
      </c>
      <c r="G28" s="31">
        <f>$G$12</f>
        <v>0</v>
      </c>
      <c r="H28" s="32">
        <v>135200</v>
      </c>
      <c r="I28" s="33">
        <f>ROUNDDOWN(G28*H28,2)</f>
        <v>0</v>
      </c>
      <c r="J28" s="80"/>
    </row>
    <row r="29" spans="1:10" ht="15" customHeight="1" x14ac:dyDescent="0.4">
      <c r="A29" s="63" t="s">
        <v>30</v>
      </c>
      <c r="B29" s="66">
        <f t="shared" ref="B29:B56" si="12">$B$9</f>
        <v>0</v>
      </c>
      <c r="C29" s="69">
        <f t="shared" ref="C29:D29" si="13">C25</f>
        <v>742</v>
      </c>
      <c r="D29" s="72">
        <f t="shared" si="13"/>
        <v>0.85</v>
      </c>
      <c r="E29" s="75">
        <f>ROUNDDOWN(B29*C29*D29,2)</f>
        <v>0</v>
      </c>
      <c r="F29" s="22" t="s">
        <v>22</v>
      </c>
      <c r="G29" s="23">
        <f>$G$9</f>
        <v>0</v>
      </c>
      <c r="H29" s="24">
        <v>26700</v>
      </c>
      <c r="I29" s="25">
        <f>ROUNDDOWN(G29*H29,2)</f>
        <v>0</v>
      </c>
      <c r="J29" s="78">
        <f t="shared" ref="J29" si="14">INT(SUM(E29,I29:I32))</f>
        <v>0</v>
      </c>
    </row>
    <row r="30" spans="1:10" ht="15" customHeight="1" x14ac:dyDescent="0.4">
      <c r="A30" s="64"/>
      <c r="B30" s="67"/>
      <c r="C30" s="70"/>
      <c r="D30" s="73"/>
      <c r="E30" s="76"/>
      <c r="F30" s="26" t="s">
        <v>23</v>
      </c>
      <c r="G30" s="27">
        <f>$G$10</f>
        <v>0</v>
      </c>
      <c r="H30" s="28">
        <v>104400</v>
      </c>
      <c r="I30" s="29">
        <f>ROUNDDOWN(G30*H30,2)</f>
        <v>0</v>
      </c>
      <c r="J30" s="79"/>
    </row>
    <row r="31" spans="1:10" ht="15" customHeight="1" x14ac:dyDescent="0.4">
      <c r="A31" s="64"/>
      <c r="B31" s="67"/>
      <c r="C31" s="70"/>
      <c r="D31" s="73"/>
      <c r="E31" s="76"/>
      <c r="F31" s="26" t="s">
        <v>24</v>
      </c>
      <c r="G31" s="27">
        <f>$G$11</f>
        <v>0</v>
      </c>
      <c r="H31" s="28">
        <v>0</v>
      </c>
      <c r="I31" s="29">
        <f t="shared" si="1"/>
        <v>0</v>
      </c>
      <c r="J31" s="79"/>
    </row>
    <row r="32" spans="1:10" ht="15" customHeight="1" x14ac:dyDescent="0.4">
      <c r="A32" s="65"/>
      <c r="B32" s="68"/>
      <c r="C32" s="71"/>
      <c r="D32" s="74"/>
      <c r="E32" s="77"/>
      <c r="F32" s="30" t="s">
        <v>25</v>
      </c>
      <c r="G32" s="31">
        <f>$G$12</f>
        <v>0</v>
      </c>
      <c r="H32" s="32">
        <v>123000</v>
      </c>
      <c r="I32" s="33">
        <f>ROUNDDOWN(G32*H32,2)</f>
        <v>0</v>
      </c>
      <c r="J32" s="80"/>
    </row>
    <row r="33" spans="1:10" ht="15" customHeight="1" x14ac:dyDescent="0.4">
      <c r="A33" s="63" t="s">
        <v>31</v>
      </c>
      <c r="B33" s="66">
        <f t="shared" ref="B33:B56" si="15">$B$9</f>
        <v>0</v>
      </c>
      <c r="C33" s="69">
        <f t="shared" ref="C33:D33" si="16">C29</f>
        <v>742</v>
      </c>
      <c r="D33" s="72">
        <f t="shared" si="16"/>
        <v>0.85</v>
      </c>
      <c r="E33" s="75">
        <f>ROUNDDOWN(B33*C33*D33,2)</f>
        <v>0</v>
      </c>
      <c r="F33" s="22" t="s">
        <v>22</v>
      </c>
      <c r="G33" s="23">
        <f>$G$9</f>
        <v>0</v>
      </c>
      <c r="H33" s="24">
        <v>0</v>
      </c>
      <c r="I33" s="25">
        <f t="shared" si="1"/>
        <v>0</v>
      </c>
      <c r="J33" s="78">
        <f t="shared" ref="J33" si="17">INT(SUM(E33,I33:I36))</f>
        <v>0</v>
      </c>
    </row>
    <row r="34" spans="1:10" ht="15" customHeight="1" x14ac:dyDescent="0.4">
      <c r="A34" s="64"/>
      <c r="B34" s="67"/>
      <c r="C34" s="70"/>
      <c r="D34" s="73"/>
      <c r="E34" s="76"/>
      <c r="F34" s="26" t="s">
        <v>23</v>
      </c>
      <c r="G34" s="27">
        <f>$G$10</f>
        <v>0</v>
      </c>
      <c r="H34" s="28">
        <v>0</v>
      </c>
      <c r="I34" s="29">
        <f t="shared" si="1"/>
        <v>0</v>
      </c>
      <c r="J34" s="79"/>
    </row>
    <row r="35" spans="1:10" ht="15" customHeight="1" x14ac:dyDescent="0.4">
      <c r="A35" s="64"/>
      <c r="B35" s="67"/>
      <c r="C35" s="70"/>
      <c r="D35" s="73"/>
      <c r="E35" s="76"/>
      <c r="F35" s="26" t="s">
        <v>24</v>
      </c>
      <c r="G35" s="27">
        <f>$G$11</f>
        <v>0</v>
      </c>
      <c r="H35" s="28">
        <v>122800</v>
      </c>
      <c r="I35" s="29">
        <f>ROUNDDOWN(G35*H35,2)</f>
        <v>0</v>
      </c>
      <c r="J35" s="79"/>
    </row>
    <row r="36" spans="1:10" ht="15" customHeight="1" x14ac:dyDescent="0.4">
      <c r="A36" s="65"/>
      <c r="B36" s="68"/>
      <c r="C36" s="71"/>
      <c r="D36" s="74"/>
      <c r="E36" s="77"/>
      <c r="F36" s="30" t="s">
        <v>25</v>
      </c>
      <c r="G36" s="31">
        <f>$G$12</f>
        <v>0</v>
      </c>
      <c r="H36" s="32">
        <v>105900</v>
      </c>
      <c r="I36" s="33">
        <f>ROUNDDOWN(G36*H36,2)</f>
        <v>0</v>
      </c>
      <c r="J36" s="80"/>
    </row>
    <row r="37" spans="1:10" ht="15" customHeight="1" x14ac:dyDescent="0.4">
      <c r="A37" s="63" t="s">
        <v>32</v>
      </c>
      <c r="B37" s="66">
        <f t="shared" ref="B37:B56" si="18">$B$9</f>
        <v>0</v>
      </c>
      <c r="C37" s="69">
        <f t="shared" ref="C37:D37" si="19">C33</f>
        <v>742</v>
      </c>
      <c r="D37" s="72">
        <f t="shared" si="19"/>
        <v>0.85</v>
      </c>
      <c r="E37" s="75">
        <f>ROUNDDOWN(B37*C37*D37,2)</f>
        <v>0</v>
      </c>
      <c r="F37" s="22" t="s">
        <v>22</v>
      </c>
      <c r="G37" s="23">
        <f>$G$9</f>
        <v>0</v>
      </c>
      <c r="H37" s="24">
        <v>0</v>
      </c>
      <c r="I37" s="25">
        <f t="shared" si="1"/>
        <v>0</v>
      </c>
      <c r="J37" s="78">
        <f t="shared" ref="J37" si="20">INT(SUM(E37,I37:I40))</f>
        <v>0</v>
      </c>
    </row>
    <row r="38" spans="1:10" ht="15" customHeight="1" x14ac:dyDescent="0.4">
      <c r="A38" s="64"/>
      <c r="B38" s="67"/>
      <c r="C38" s="70"/>
      <c r="D38" s="73"/>
      <c r="E38" s="76"/>
      <c r="F38" s="26" t="s">
        <v>23</v>
      </c>
      <c r="G38" s="27">
        <f>$G$10</f>
        <v>0</v>
      </c>
      <c r="H38" s="28">
        <v>0</v>
      </c>
      <c r="I38" s="29">
        <f t="shared" si="1"/>
        <v>0</v>
      </c>
      <c r="J38" s="79"/>
    </row>
    <row r="39" spans="1:10" ht="15" customHeight="1" x14ac:dyDescent="0.4">
      <c r="A39" s="64"/>
      <c r="B39" s="67"/>
      <c r="C39" s="70"/>
      <c r="D39" s="73"/>
      <c r="E39" s="76"/>
      <c r="F39" s="26" t="s">
        <v>24</v>
      </c>
      <c r="G39" s="27">
        <f>$G$11</f>
        <v>0</v>
      </c>
      <c r="H39" s="28">
        <v>119000</v>
      </c>
      <c r="I39" s="29">
        <f>ROUNDDOWN(G39*H39,2)</f>
        <v>0</v>
      </c>
      <c r="J39" s="79"/>
    </row>
    <row r="40" spans="1:10" ht="15" customHeight="1" x14ac:dyDescent="0.4">
      <c r="A40" s="65"/>
      <c r="B40" s="68"/>
      <c r="C40" s="71"/>
      <c r="D40" s="74"/>
      <c r="E40" s="77"/>
      <c r="F40" s="30" t="s">
        <v>25</v>
      </c>
      <c r="G40" s="31">
        <f>$G$12</f>
        <v>0</v>
      </c>
      <c r="H40" s="32">
        <v>117900</v>
      </c>
      <c r="I40" s="33">
        <f>ROUNDDOWN(G40*H40,2)</f>
        <v>0</v>
      </c>
      <c r="J40" s="80"/>
    </row>
    <row r="41" spans="1:10" ht="15" customHeight="1" x14ac:dyDescent="0.4">
      <c r="A41" s="63" t="s">
        <v>33</v>
      </c>
      <c r="B41" s="66">
        <f t="shared" ref="B41:B56" si="21">$B$9</f>
        <v>0</v>
      </c>
      <c r="C41" s="69">
        <f t="shared" ref="C41:D41" si="22">C37</f>
        <v>742</v>
      </c>
      <c r="D41" s="72">
        <f t="shared" si="22"/>
        <v>0.85</v>
      </c>
      <c r="E41" s="75">
        <f>ROUNDDOWN(B41*C41*D41,2)</f>
        <v>0</v>
      </c>
      <c r="F41" s="22" t="s">
        <v>22</v>
      </c>
      <c r="G41" s="23">
        <f>$G$9</f>
        <v>0</v>
      </c>
      <c r="H41" s="24">
        <v>0</v>
      </c>
      <c r="I41" s="25">
        <f t="shared" si="1"/>
        <v>0</v>
      </c>
      <c r="J41" s="78">
        <f t="shared" ref="J41" si="23">INT(SUM(E41,I41:I44))</f>
        <v>0</v>
      </c>
    </row>
    <row r="42" spans="1:10" ht="15" customHeight="1" x14ac:dyDescent="0.4">
      <c r="A42" s="64"/>
      <c r="B42" s="67"/>
      <c r="C42" s="70"/>
      <c r="D42" s="73"/>
      <c r="E42" s="76"/>
      <c r="F42" s="26" t="s">
        <v>23</v>
      </c>
      <c r="G42" s="27">
        <f>$G$10</f>
        <v>0</v>
      </c>
      <c r="H42" s="28">
        <v>0</v>
      </c>
      <c r="I42" s="29">
        <f t="shared" si="1"/>
        <v>0</v>
      </c>
      <c r="J42" s="79"/>
    </row>
    <row r="43" spans="1:10" ht="15" customHeight="1" x14ac:dyDescent="0.4">
      <c r="A43" s="64"/>
      <c r="B43" s="67"/>
      <c r="C43" s="70"/>
      <c r="D43" s="73"/>
      <c r="E43" s="76"/>
      <c r="F43" s="26" t="s">
        <v>24</v>
      </c>
      <c r="G43" s="27">
        <f>$G$11</f>
        <v>0</v>
      </c>
      <c r="H43" s="28">
        <v>145400</v>
      </c>
      <c r="I43" s="29">
        <f t="shared" si="1"/>
        <v>0</v>
      </c>
      <c r="J43" s="79"/>
    </row>
    <row r="44" spans="1:10" ht="15" customHeight="1" x14ac:dyDescent="0.4">
      <c r="A44" s="65"/>
      <c r="B44" s="68"/>
      <c r="C44" s="71"/>
      <c r="D44" s="74"/>
      <c r="E44" s="77"/>
      <c r="F44" s="30" t="s">
        <v>25</v>
      </c>
      <c r="G44" s="31">
        <f>$G$12</f>
        <v>0</v>
      </c>
      <c r="H44" s="32">
        <v>155300</v>
      </c>
      <c r="I44" s="33">
        <f t="shared" si="1"/>
        <v>0</v>
      </c>
      <c r="J44" s="80"/>
    </row>
    <row r="45" spans="1:10" ht="15" customHeight="1" x14ac:dyDescent="0.4">
      <c r="A45" s="63" t="s">
        <v>34</v>
      </c>
      <c r="B45" s="66">
        <f t="shared" ref="B45:B56" si="24">$B$9</f>
        <v>0</v>
      </c>
      <c r="C45" s="69">
        <f t="shared" ref="C45:D45" si="25">C41</f>
        <v>742</v>
      </c>
      <c r="D45" s="72">
        <f t="shared" si="25"/>
        <v>0.85</v>
      </c>
      <c r="E45" s="75">
        <f>ROUNDDOWN(B45*C45*D45,2)</f>
        <v>0</v>
      </c>
      <c r="F45" s="22" t="s">
        <v>22</v>
      </c>
      <c r="G45" s="23">
        <f>$G$9</f>
        <v>0</v>
      </c>
      <c r="H45" s="24">
        <v>0</v>
      </c>
      <c r="I45" s="25">
        <f t="shared" si="1"/>
        <v>0</v>
      </c>
      <c r="J45" s="78">
        <f t="shared" ref="J45" si="26">INT(SUM(E45,I45:I48))</f>
        <v>0</v>
      </c>
    </row>
    <row r="46" spans="1:10" ht="15" customHeight="1" x14ac:dyDescent="0.4">
      <c r="A46" s="64"/>
      <c r="B46" s="67"/>
      <c r="C46" s="70"/>
      <c r="D46" s="73"/>
      <c r="E46" s="76"/>
      <c r="F46" s="26" t="s">
        <v>23</v>
      </c>
      <c r="G46" s="27">
        <f>$G$10</f>
        <v>0</v>
      </c>
      <c r="H46" s="28">
        <v>0</v>
      </c>
      <c r="I46" s="29">
        <f t="shared" si="1"/>
        <v>0</v>
      </c>
      <c r="J46" s="79"/>
    </row>
    <row r="47" spans="1:10" ht="15" customHeight="1" x14ac:dyDescent="0.4">
      <c r="A47" s="64"/>
      <c r="B47" s="67"/>
      <c r="C47" s="70"/>
      <c r="D47" s="73"/>
      <c r="E47" s="76"/>
      <c r="F47" s="26" t="s">
        <v>24</v>
      </c>
      <c r="G47" s="27">
        <f>$G$11</f>
        <v>0</v>
      </c>
      <c r="H47" s="28">
        <v>144900</v>
      </c>
      <c r="I47" s="29">
        <f t="shared" si="1"/>
        <v>0</v>
      </c>
      <c r="J47" s="79"/>
    </row>
    <row r="48" spans="1:10" ht="15" customHeight="1" x14ac:dyDescent="0.4">
      <c r="A48" s="65"/>
      <c r="B48" s="68"/>
      <c r="C48" s="71"/>
      <c r="D48" s="74"/>
      <c r="E48" s="77"/>
      <c r="F48" s="30" t="s">
        <v>25</v>
      </c>
      <c r="G48" s="31">
        <f>$G$12</f>
        <v>0</v>
      </c>
      <c r="H48" s="32">
        <v>177200</v>
      </c>
      <c r="I48" s="33">
        <f t="shared" si="1"/>
        <v>0</v>
      </c>
      <c r="J48" s="80"/>
    </row>
    <row r="49" spans="1:10" ht="15" customHeight="1" x14ac:dyDescent="0.4">
      <c r="A49" s="63" t="s">
        <v>35</v>
      </c>
      <c r="B49" s="66">
        <f t="shared" ref="B49:B56" si="27">$B$9</f>
        <v>0</v>
      </c>
      <c r="C49" s="69">
        <f t="shared" ref="C49:D49" si="28">C45</f>
        <v>742</v>
      </c>
      <c r="D49" s="72">
        <f t="shared" si="28"/>
        <v>0.85</v>
      </c>
      <c r="E49" s="75">
        <f>ROUNDDOWN(B49*C49*D49,2)</f>
        <v>0</v>
      </c>
      <c r="F49" s="22" t="s">
        <v>22</v>
      </c>
      <c r="G49" s="23">
        <f>$G$9</f>
        <v>0</v>
      </c>
      <c r="H49" s="24">
        <v>0</v>
      </c>
      <c r="I49" s="25">
        <f t="shared" si="1"/>
        <v>0</v>
      </c>
      <c r="J49" s="78">
        <f t="shared" ref="J49" si="29">INT(SUM(E49,I49:I52))</f>
        <v>0</v>
      </c>
    </row>
    <row r="50" spans="1:10" ht="15" customHeight="1" x14ac:dyDescent="0.4">
      <c r="A50" s="64"/>
      <c r="B50" s="67"/>
      <c r="C50" s="70"/>
      <c r="D50" s="73"/>
      <c r="E50" s="76"/>
      <c r="F50" s="26" t="s">
        <v>23</v>
      </c>
      <c r="G50" s="27">
        <f>$G$10</f>
        <v>0</v>
      </c>
      <c r="H50" s="28">
        <v>0</v>
      </c>
      <c r="I50" s="29">
        <f t="shared" si="1"/>
        <v>0</v>
      </c>
      <c r="J50" s="79"/>
    </row>
    <row r="51" spans="1:10" ht="15" customHeight="1" x14ac:dyDescent="0.4">
      <c r="A51" s="64"/>
      <c r="B51" s="67"/>
      <c r="C51" s="70"/>
      <c r="D51" s="73"/>
      <c r="E51" s="76"/>
      <c r="F51" s="26" t="s">
        <v>24</v>
      </c>
      <c r="G51" s="27">
        <f>$G$11</f>
        <v>0</v>
      </c>
      <c r="H51" s="28">
        <v>151500</v>
      </c>
      <c r="I51" s="29">
        <f t="shared" si="1"/>
        <v>0</v>
      </c>
      <c r="J51" s="79"/>
    </row>
    <row r="52" spans="1:10" ht="15" customHeight="1" x14ac:dyDescent="0.4">
      <c r="A52" s="65"/>
      <c r="B52" s="68"/>
      <c r="C52" s="71"/>
      <c r="D52" s="74"/>
      <c r="E52" s="77"/>
      <c r="F52" s="30" t="s">
        <v>25</v>
      </c>
      <c r="G52" s="31">
        <f>$G$12</f>
        <v>0</v>
      </c>
      <c r="H52" s="32">
        <v>150700</v>
      </c>
      <c r="I52" s="33">
        <f t="shared" si="1"/>
        <v>0</v>
      </c>
      <c r="J52" s="80"/>
    </row>
    <row r="53" spans="1:10" ht="15" customHeight="1" x14ac:dyDescent="0.4">
      <c r="A53" s="63" t="s">
        <v>36</v>
      </c>
      <c r="B53" s="66">
        <f t="shared" ref="B53:B56" si="30">$B$9</f>
        <v>0</v>
      </c>
      <c r="C53" s="69">
        <f t="shared" ref="C53:D53" si="31">C49</f>
        <v>742</v>
      </c>
      <c r="D53" s="72">
        <f t="shared" si="31"/>
        <v>0.85</v>
      </c>
      <c r="E53" s="75">
        <f>ROUNDDOWN(B53*C53*D53,2)</f>
        <v>0</v>
      </c>
      <c r="F53" s="22" t="s">
        <v>22</v>
      </c>
      <c r="G53" s="23">
        <f>$G$9</f>
        <v>0</v>
      </c>
      <c r="H53" s="24">
        <v>0</v>
      </c>
      <c r="I53" s="25">
        <f t="shared" si="1"/>
        <v>0</v>
      </c>
      <c r="J53" s="78">
        <f t="shared" ref="J53" si="32">INT(SUM(E53,I53:I56))</f>
        <v>0</v>
      </c>
    </row>
    <row r="54" spans="1:10" ht="15" customHeight="1" x14ac:dyDescent="0.4">
      <c r="A54" s="64"/>
      <c r="B54" s="67"/>
      <c r="C54" s="70"/>
      <c r="D54" s="73"/>
      <c r="E54" s="76"/>
      <c r="F54" s="26" t="s">
        <v>23</v>
      </c>
      <c r="G54" s="27">
        <f>$G$10</f>
        <v>0</v>
      </c>
      <c r="H54" s="28">
        <v>0</v>
      </c>
      <c r="I54" s="29">
        <f t="shared" si="1"/>
        <v>0</v>
      </c>
      <c r="J54" s="79"/>
    </row>
    <row r="55" spans="1:10" ht="15" customHeight="1" x14ac:dyDescent="0.4">
      <c r="A55" s="64"/>
      <c r="B55" s="67"/>
      <c r="C55" s="70"/>
      <c r="D55" s="73"/>
      <c r="E55" s="76"/>
      <c r="F55" s="26" t="s">
        <v>24</v>
      </c>
      <c r="G55" s="27">
        <f>$G$11</f>
        <v>0</v>
      </c>
      <c r="H55" s="28">
        <v>146300</v>
      </c>
      <c r="I55" s="29">
        <f t="shared" si="1"/>
        <v>0</v>
      </c>
      <c r="J55" s="79"/>
    </row>
    <row r="56" spans="1:10" ht="15" customHeight="1" thickBot="1" x14ac:dyDescent="0.45">
      <c r="A56" s="65"/>
      <c r="B56" s="68"/>
      <c r="C56" s="71"/>
      <c r="D56" s="74"/>
      <c r="E56" s="77"/>
      <c r="F56" s="30" t="s">
        <v>25</v>
      </c>
      <c r="G56" s="31">
        <f>$G$12</f>
        <v>0</v>
      </c>
      <c r="H56" s="32">
        <v>141200</v>
      </c>
      <c r="I56" s="33">
        <f t="shared" si="1"/>
        <v>0</v>
      </c>
      <c r="J56" s="80"/>
    </row>
    <row r="57" spans="1:10" s="40" customFormat="1" ht="20.25" customHeight="1" thickBot="1" x14ac:dyDescent="0.45">
      <c r="A57" s="34"/>
      <c r="B57" s="35"/>
      <c r="C57" s="35"/>
      <c r="D57" s="35"/>
      <c r="E57" s="35"/>
      <c r="F57" s="35"/>
      <c r="G57" s="36"/>
      <c r="H57" s="37">
        <f>SUM(H9:H56)</f>
        <v>3205000</v>
      </c>
      <c r="I57" s="38" t="s">
        <v>37</v>
      </c>
      <c r="J57" s="39">
        <f>SUM(J9:J56)</f>
        <v>0</v>
      </c>
    </row>
    <row r="58" spans="1:10" s="40" customFormat="1" ht="31.5" customHeight="1" thickTop="1" thickBot="1" x14ac:dyDescent="0.45">
      <c r="A58" s="35"/>
      <c r="B58" s="35"/>
      <c r="C58" s="35"/>
      <c r="D58" s="35"/>
      <c r="E58" s="35"/>
      <c r="F58" s="35"/>
      <c r="G58" s="36"/>
      <c r="H58" s="35"/>
      <c r="I58" s="41" t="s">
        <v>38</v>
      </c>
      <c r="J58" s="42">
        <f>J57*2</f>
        <v>0</v>
      </c>
    </row>
    <row r="59" spans="1:10" ht="27" customHeight="1" x14ac:dyDescent="0.4">
      <c r="A59" s="52" t="s">
        <v>47</v>
      </c>
      <c r="B59" s="52"/>
      <c r="C59" s="52"/>
      <c r="D59" s="52"/>
      <c r="E59" s="52"/>
      <c r="F59" s="52"/>
      <c r="G59" s="52"/>
      <c r="H59" s="52"/>
      <c r="I59" s="52"/>
      <c r="J59" s="52"/>
    </row>
    <row r="60" spans="1:10" ht="30" customHeight="1" x14ac:dyDescent="0.4">
      <c r="A60" s="4" t="str">
        <f>A4</f>
        <v>（消防局庁舎ほか14か所）【力率100％】</v>
      </c>
      <c r="B60" s="5"/>
    </row>
    <row r="61" spans="1:10" ht="30" customHeight="1" x14ac:dyDescent="0.4">
      <c r="A61" s="51" t="s">
        <v>39</v>
      </c>
      <c r="G61" s="6" t="s">
        <v>2</v>
      </c>
      <c r="H61" s="7"/>
      <c r="I61" s="7"/>
      <c r="J61" s="7"/>
    </row>
    <row r="62" spans="1:10" ht="10.5" customHeight="1" x14ac:dyDescent="0.4">
      <c r="A62" s="6"/>
    </row>
    <row r="63" spans="1:10" ht="30" customHeight="1" x14ac:dyDescent="0.4">
      <c r="A63" s="61" t="s">
        <v>3</v>
      </c>
      <c r="B63" s="8" t="s">
        <v>4</v>
      </c>
      <c r="C63" s="9" t="s">
        <v>5</v>
      </c>
      <c r="D63" s="10" t="s">
        <v>6</v>
      </c>
      <c r="E63" s="11" t="s">
        <v>7</v>
      </c>
      <c r="F63" s="8" t="s">
        <v>8</v>
      </c>
      <c r="G63" s="9" t="s">
        <v>9</v>
      </c>
      <c r="H63" s="12" t="s">
        <v>10</v>
      </c>
      <c r="I63" s="11" t="s">
        <v>11</v>
      </c>
      <c r="J63" s="13" t="s">
        <v>12</v>
      </c>
    </row>
    <row r="64" spans="1:10" ht="12" customHeight="1" x14ac:dyDescent="0.4">
      <c r="A64" s="62"/>
      <c r="B64" s="14" t="s">
        <v>13</v>
      </c>
      <c r="C64" s="15" t="s">
        <v>14</v>
      </c>
      <c r="D64" s="16" t="s">
        <v>15</v>
      </c>
      <c r="E64" s="17" t="s">
        <v>16</v>
      </c>
      <c r="F64" s="18"/>
      <c r="G64" s="19" t="s">
        <v>17</v>
      </c>
      <c r="H64" s="20" t="s">
        <v>18</v>
      </c>
      <c r="I64" s="17" t="s">
        <v>19</v>
      </c>
      <c r="J64" s="50" t="s">
        <v>20</v>
      </c>
    </row>
    <row r="65" spans="1:10" ht="15" customHeight="1" x14ac:dyDescent="0.4">
      <c r="A65" s="63" t="s">
        <v>21</v>
      </c>
      <c r="B65" s="66">
        <f>$B$9</f>
        <v>0</v>
      </c>
      <c r="C65" s="69">
        <f>C53</f>
        <v>742</v>
      </c>
      <c r="D65" s="72">
        <f>D53</f>
        <v>0.85</v>
      </c>
      <c r="E65" s="75">
        <f>ROUNDDOWN(B65*C65*D65,2)</f>
        <v>0</v>
      </c>
      <c r="F65" s="22" t="s">
        <v>22</v>
      </c>
      <c r="G65" s="23">
        <f>$G$9</f>
        <v>0</v>
      </c>
      <c r="H65" s="24">
        <v>0</v>
      </c>
      <c r="I65" s="25">
        <f t="shared" ref="I65:I88" si="33">ROUNDDOWN(G65*H65,2)</f>
        <v>0</v>
      </c>
      <c r="J65" s="78">
        <f>INT(SUM(E65,I65:I68))</f>
        <v>0</v>
      </c>
    </row>
    <row r="66" spans="1:10" ht="15" customHeight="1" x14ac:dyDescent="0.4">
      <c r="A66" s="64"/>
      <c r="B66" s="67"/>
      <c r="C66" s="70"/>
      <c r="D66" s="73"/>
      <c r="E66" s="76"/>
      <c r="F66" s="26" t="s">
        <v>23</v>
      </c>
      <c r="G66" s="27">
        <f>$G$10</f>
        <v>0</v>
      </c>
      <c r="H66" s="28">
        <v>0</v>
      </c>
      <c r="I66" s="29">
        <f t="shared" si="33"/>
        <v>0</v>
      </c>
      <c r="J66" s="79"/>
    </row>
    <row r="67" spans="1:10" ht="15" customHeight="1" x14ac:dyDescent="0.4">
      <c r="A67" s="64"/>
      <c r="B67" s="67"/>
      <c r="C67" s="70"/>
      <c r="D67" s="73"/>
      <c r="E67" s="76"/>
      <c r="F67" s="26" t="s">
        <v>24</v>
      </c>
      <c r="G67" s="27">
        <f>$G$11</f>
        <v>0</v>
      </c>
      <c r="H67" s="28">
        <v>123700</v>
      </c>
      <c r="I67" s="29">
        <f t="shared" si="33"/>
        <v>0</v>
      </c>
      <c r="J67" s="79"/>
    </row>
    <row r="68" spans="1:10" ht="15" customHeight="1" x14ac:dyDescent="0.4">
      <c r="A68" s="65"/>
      <c r="B68" s="68"/>
      <c r="C68" s="71"/>
      <c r="D68" s="74"/>
      <c r="E68" s="77"/>
      <c r="F68" s="30" t="s">
        <v>25</v>
      </c>
      <c r="G68" s="31">
        <f>$G$12</f>
        <v>0</v>
      </c>
      <c r="H68" s="32">
        <v>127500</v>
      </c>
      <c r="I68" s="33">
        <f t="shared" si="33"/>
        <v>0</v>
      </c>
      <c r="J68" s="80"/>
    </row>
    <row r="69" spans="1:10" ht="15" customHeight="1" x14ac:dyDescent="0.4">
      <c r="A69" s="63" t="s">
        <v>26</v>
      </c>
      <c r="B69" s="66">
        <f t="shared" ref="B69:B80" si="34">$B$9</f>
        <v>0</v>
      </c>
      <c r="C69" s="69">
        <f>C65</f>
        <v>742</v>
      </c>
      <c r="D69" s="72">
        <f>D65</f>
        <v>0.85</v>
      </c>
      <c r="E69" s="75">
        <f>ROUNDDOWN(B69*C69*D69,2)</f>
        <v>0</v>
      </c>
      <c r="F69" s="22" t="s">
        <v>22</v>
      </c>
      <c r="G69" s="23">
        <f>$G$9</f>
        <v>0</v>
      </c>
      <c r="H69" s="24">
        <v>0</v>
      </c>
      <c r="I69" s="25">
        <f t="shared" si="33"/>
        <v>0</v>
      </c>
      <c r="J69" s="78">
        <f>INT(SUM(E69,I69:I72))</f>
        <v>0</v>
      </c>
    </row>
    <row r="70" spans="1:10" ht="15" customHeight="1" x14ac:dyDescent="0.4">
      <c r="A70" s="64"/>
      <c r="B70" s="67"/>
      <c r="C70" s="70"/>
      <c r="D70" s="73"/>
      <c r="E70" s="76"/>
      <c r="F70" s="26" t="s">
        <v>23</v>
      </c>
      <c r="G70" s="27">
        <f>$G$10</f>
        <v>0</v>
      </c>
      <c r="H70" s="28">
        <v>0</v>
      </c>
      <c r="I70" s="29">
        <f t="shared" si="33"/>
        <v>0</v>
      </c>
      <c r="J70" s="79"/>
    </row>
    <row r="71" spans="1:10" ht="15" customHeight="1" x14ac:dyDescent="0.4">
      <c r="A71" s="64"/>
      <c r="B71" s="67"/>
      <c r="C71" s="70"/>
      <c r="D71" s="73"/>
      <c r="E71" s="76"/>
      <c r="F71" s="26" t="s">
        <v>24</v>
      </c>
      <c r="G71" s="27">
        <f>$G$11</f>
        <v>0</v>
      </c>
      <c r="H71" s="28">
        <v>94200</v>
      </c>
      <c r="I71" s="29">
        <f t="shared" si="33"/>
        <v>0</v>
      </c>
      <c r="J71" s="79"/>
    </row>
    <row r="72" spans="1:10" ht="15" customHeight="1" x14ac:dyDescent="0.4">
      <c r="A72" s="65"/>
      <c r="B72" s="68"/>
      <c r="C72" s="71"/>
      <c r="D72" s="74"/>
      <c r="E72" s="77"/>
      <c r="F72" s="30" t="s">
        <v>25</v>
      </c>
      <c r="G72" s="31">
        <f>$G$12</f>
        <v>0</v>
      </c>
      <c r="H72" s="32">
        <v>122100</v>
      </c>
      <c r="I72" s="33">
        <f t="shared" si="33"/>
        <v>0</v>
      </c>
      <c r="J72" s="80"/>
    </row>
    <row r="73" spans="1:10" ht="15" customHeight="1" x14ac:dyDescent="0.4">
      <c r="A73" s="63" t="s">
        <v>27</v>
      </c>
      <c r="B73" s="66">
        <f t="shared" ref="B73:B80" si="35">$B$9</f>
        <v>0</v>
      </c>
      <c r="C73" s="69">
        <f t="shared" ref="B73:D73" si="36">C69</f>
        <v>742</v>
      </c>
      <c r="D73" s="72">
        <f t="shared" si="36"/>
        <v>0.85</v>
      </c>
      <c r="E73" s="75">
        <f>ROUNDDOWN(B73*C73*D73,2)</f>
        <v>0</v>
      </c>
      <c r="F73" s="22" t="s">
        <v>22</v>
      </c>
      <c r="G73" s="23">
        <f>$G$9</f>
        <v>0</v>
      </c>
      <c r="H73" s="24">
        <v>0</v>
      </c>
      <c r="I73" s="25">
        <f t="shared" si="33"/>
        <v>0</v>
      </c>
      <c r="J73" s="78">
        <f>INT(SUM(E73,I73:I76))</f>
        <v>0</v>
      </c>
    </row>
    <row r="74" spans="1:10" ht="15" customHeight="1" x14ac:dyDescent="0.4">
      <c r="A74" s="64"/>
      <c r="B74" s="67"/>
      <c r="C74" s="70"/>
      <c r="D74" s="73"/>
      <c r="E74" s="76"/>
      <c r="F74" s="26" t="s">
        <v>23</v>
      </c>
      <c r="G74" s="27">
        <f>$G$10</f>
        <v>0</v>
      </c>
      <c r="H74" s="28">
        <v>0</v>
      </c>
      <c r="I74" s="29">
        <f t="shared" si="33"/>
        <v>0</v>
      </c>
      <c r="J74" s="79"/>
    </row>
    <row r="75" spans="1:10" ht="15" customHeight="1" x14ac:dyDescent="0.4">
      <c r="A75" s="64"/>
      <c r="B75" s="67"/>
      <c r="C75" s="70"/>
      <c r="D75" s="73"/>
      <c r="E75" s="76"/>
      <c r="F75" s="26" t="s">
        <v>24</v>
      </c>
      <c r="G75" s="27">
        <f>$G$11</f>
        <v>0</v>
      </c>
      <c r="H75" s="28">
        <v>134600</v>
      </c>
      <c r="I75" s="29">
        <f t="shared" si="33"/>
        <v>0</v>
      </c>
      <c r="J75" s="79"/>
    </row>
    <row r="76" spans="1:10" ht="15" customHeight="1" x14ac:dyDescent="0.4">
      <c r="A76" s="65"/>
      <c r="B76" s="68"/>
      <c r="C76" s="71"/>
      <c r="D76" s="74"/>
      <c r="E76" s="77"/>
      <c r="F76" s="30" t="s">
        <v>25</v>
      </c>
      <c r="G76" s="31">
        <f>$G$12</f>
        <v>0</v>
      </c>
      <c r="H76" s="32">
        <v>112200</v>
      </c>
      <c r="I76" s="33">
        <f t="shared" si="33"/>
        <v>0</v>
      </c>
      <c r="J76" s="80"/>
    </row>
    <row r="77" spans="1:10" ht="15" customHeight="1" x14ac:dyDescent="0.4">
      <c r="A77" s="63" t="s">
        <v>28</v>
      </c>
      <c r="B77" s="66">
        <f t="shared" ref="B77:B85" si="37">$B$9</f>
        <v>0</v>
      </c>
      <c r="C77" s="69">
        <f t="shared" ref="B77:D77" si="38">C73</f>
        <v>742</v>
      </c>
      <c r="D77" s="72">
        <f t="shared" si="38"/>
        <v>0.85</v>
      </c>
      <c r="E77" s="75">
        <f>ROUNDDOWN(B77*C77*D77,2)</f>
        <v>0</v>
      </c>
      <c r="F77" s="22" t="s">
        <v>22</v>
      </c>
      <c r="G77" s="23">
        <f>$G$9</f>
        <v>0</v>
      </c>
      <c r="H77" s="24">
        <v>29900</v>
      </c>
      <c r="I77" s="25">
        <f t="shared" si="33"/>
        <v>0</v>
      </c>
      <c r="J77" s="78">
        <f>INT(SUM(E77,I77:I80))</f>
        <v>0</v>
      </c>
    </row>
    <row r="78" spans="1:10" ht="15" customHeight="1" x14ac:dyDescent="0.4">
      <c r="A78" s="64"/>
      <c r="B78" s="67"/>
      <c r="C78" s="70"/>
      <c r="D78" s="73"/>
      <c r="E78" s="76"/>
      <c r="F78" s="26" t="s">
        <v>23</v>
      </c>
      <c r="G78" s="27">
        <f>$G$10</f>
        <v>0</v>
      </c>
      <c r="H78" s="28">
        <v>112400</v>
      </c>
      <c r="I78" s="29">
        <f t="shared" si="33"/>
        <v>0</v>
      </c>
      <c r="J78" s="79"/>
    </row>
    <row r="79" spans="1:10" ht="15" customHeight="1" x14ac:dyDescent="0.4">
      <c r="A79" s="64"/>
      <c r="B79" s="67"/>
      <c r="C79" s="70"/>
      <c r="D79" s="73"/>
      <c r="E79" s="76"/>
      <c r="F79" s="26" t="s">
        <v>24</v>
      </c>
      <c r="G79" s="27">
        <f>$G$11</f>
        <v>0</v>
      </c>
      <c r="H79" s="28">
        <v>0</v>
      </c>
      <c r="I79" s="29">
        <f t="shared" si="33"/>
        <v>0</v>
      </c>
      <c r="J79" s="79"/>
    </row>
    <row r="80" spans="1:10" ht="15" customHeight="1" x14ac:dyDescent="0.4">
      <c r="A80" s="65"/>
      <c r="B80" s="68"/>
      <c r="C80" s="71"/>
      <c r="D80" s="74"/>
      <c r="E80" s="77"/>
      <c r="F80" s="30" t="s">
        <v>25</v>
      </c>
      <c r="G80" s="31">
        <f>$G$12</f>
        <v>0</v>
      </c>
      <c r="H80" s="32">
        <v>119700</v>
      </c>
      <c r="I80" s="33">
        <f t="shared" si="33"/>
        <v>0</v>
      </c>
      <c r="J80" s="80"/>
    </row>
    <row r="81" spans="1:13" ht="15" customHeight="1" x14ac:dyDescent="0.4">
      <c r="A81" s="63" t="s">
        <v>29</v>
      </c>
      <c r="B81" s="66">
        <f t="shared" si="37"/>
        <v>0</v>
      </c>
      <c r="C81" s="69">
        <f t="shared" ref="B81:D81" si="39">C77</f>
        <v>742</v>
      </c>
      <c r="D81" s="72">
        <f t="shared" si="39"/>
        <v>0.85</v>
      </c>
      <c r="E81" s="75">
        <f>ROUNDDOWN(B81*C81*D81,2)</f>
        <v>0</v>
      </c>
      <c r="F81" s="22" t="s">
        <v>22</v>
      </c>
      <c r="G81" s="23">
        <f>$G$9</f>
        <v>0</v>
      </c>
      <c r="H81" s="24">
        <v>33200</v>
      </c>
      <c r="I81" s="25">
        <f t="shared" si="33"/>
        <v>0</v>
      </c>
      <c r="J81" s="78">
        <f>INT(SUM(E81,I81:I84))</f>
        <v>0</v>
      </c>
    </row>
    <row r="82" spans="1:13" ht="15" customHeight="1" x14ac:dyDescent="0.4">
      <c r="A82" s="64"/>
      <c r="B82" s="67"/>
      <c r="C82" s="70"/>
      <c r="D82" s="73"/>
      <c r="E82" s="76"/>
      <c r="F82" s="26" t="s">
        <v>23</v>
      </c>
      <c r="G82" s="27">
        <f>$G$10</f>
        <v>0</v>
      </c>
      <c r="H82" s="28">
        <v>128100</v>
      </c>
      <c r="I82" s="29">
        <f t="shared" si="33"/>
        <v>0</v>
      </c>
      <c r="J82" s="79"/>
    </row>
    <row r="83" spans="1:13" ht="15" customHeight="1" x14ac:dyDescent="0.4">
      <c r="A83" s="64"/>
      <c r="B83" s="67"/>
      <c r="C83" s="70"/>
      <c r="D83" s="73"/>
      <c r="E83" s="76"/>
      <c r="F83" s="26" t="s">
        <v>24</v>
      </c>
      <c r="G83" s="27">
        <f>$G$11</f>
        <v>0</v>
      </c>
      <c r="H83" s="28">
        <v>0</v>
      </c>
      <c r="I83" s="29">
        <f t="shared" si="33"/>
        <v>0</v>
      </c>
      <c r="J83" s="79"/>
    </row>
    <row r="84" spans="1:13" ht="15" customHeight="1" x14ac:dyDescent="0.4">
      <c r="A84" s="65"/>
      <c r="B84" s="68"/>
      <c r="C84" s="71"/>
      <c r="D84" s="74"/>
      <c r="E84" s="77"/>
      <c r="F84" s="30" t="s">
        <v>25</v>
      </c>
      <c r="G84" s="31">
        <f>$G$12</f>
        <v>0</v>
      </c>
      <c r="H84" s="32">
        <v>135200</v>
      </c>
      <c r="I84" s="33">
        <f t="shared" si="33"/>
        <v>0</v>
      </c>
      <c r="J84" s="80"/>
    </row>
    <row r="85" spans="1:13" ht="15" customHeight="1" x14ac:dyDescent="0.4">
      <c r="A85" s="63" t="s">
        <v>30</v>
      </c>
      <c r="B85" s="66">
        <f t="shared" si="37"/>
        <v>0</v>
      </c>
      <c r="C85" s="69">
        <f t="shared" ref="B85:D85" si="40">C81</f>
        <v>742</v>
      </c>
      <c r="D85" s="72">
        <f t="shared" si="40"/>
        <v>0.85</v>
      </c>
      <c r="E85" s="75">
        <f>ROUNDDOWN(B85*C85*D85,2)</f>
        <v>0</v>
      </c>
      <c r="F85" s="22" t="s">
        <v>22</v>
      </c>
      <c r="G85" s="23">
        <f>$G$9</f>
        <v>0</v>
      </c>
      <c r="H85" s="24">
        <v>26700</v>
      </c>
      <c r="I85" s="25">
        <f t="shared" si="33"/>
        <v>0</v>
      </c>
      <c r="J85" s="78">
        <f>INT(SUM(E85,I85:I88))</f>
        <v>0</v>
      </c>
    </row>
    <row r="86" spans="1:13" ht="15" customHeight="1" x14ac:dyDescent="0.4">
      <c r="A86" s="64"/>
      <c r="B86" s="67"/>
      <c r="C86" s="70"/>
      <c r="D86" s="73"/>
      <c r="E86" s="76"/>
      <c r="F86" s="26" t="s">
        <v>23</v>
      </c>
      <c r="G86" s="27">
        <f>$G$10</f>
        <v>0</v>
      </c>
      <c r="H86" s="28">
        <v>104400</v>
      </c>
      <c r="I86" s="29">
        <f t="shared" si="33"/>
        <v>0</v>
      </c>
      <c r="J86" s="79"/>
    </row>
    <row r="87" spans="1:13" ht="15" customHeight="1" x14ac:dyDescent="0.4">
      <c r="A87" s="64"/>
      <c r="B87" s="67"/>
      <c r="C87" s="70"/>
      <c r="D87" s="73"/>
      <c r="E87" s="76"/>
      <c r="F87" s="26" t="s">
        <v>24</v>
      </c>
      <c r="G87" s="27">
        <f>$G$11</f>
        <v>0</v>
      </c>
      <c r="H87" s="28">
        <v>0</v>
      </c>
      <c r="I87" s="29">
        <f t="shared" si="33"/>
        <v>0</v>
      </c>
      <c r="J87" s="79"/>
    </row>
    <row r="88" spans="1:13" ht="15" customHeight="1" thickBot="1" x14ac:dyDescent="0.45">
      <c r="A88" s="65"/>
      <c r="B88" s="68"/>
      <c r="C88" s="71"/>
      <c r="D88" s="74"/>
      <c r="E88" s="77"/>
      <c r="F88" s="30" t="s">
        <v>25</v>
      </c>
      <c r="G88" s="31">
        <f>$G$12</f>
        <v>0</v>
      </c>
      <c r="H88" s="32">
        <v>123000</v>
      </c>
      <c r="I88" s="33">
        <f t="shared" si="33"/>
        <v>0</v>
      </c>
      <c r="J88" s="80"/>
    </row>
    <row r="89" spans="1:13" s="40" customFormat="1" ht="20.25" customHeight="1" thickBot="1" x14ac:dyDescent="0.45">
      <c r="A89" s="34"/>
      <c r="B89" s="35"/>
      <c r="C89" s="35"/>
      <c r="D89" s="35"/>
      <c r="E89" s="35"/>
      <c r="F89" s="35"/>
      <c r="G89" s="36"/>
      <c r="H89" s="37">
        <f>SUM(H65:H88)</f>
        <v>1526900</v>
      </c>
      <c r="I89" s="38" t="s">
        <v>40</v>
      </c>
      <c r="J89" s="39">
        <f>SUM(J65:J88)</f>
        <v>0</v>
      </c>
    </row>
    <row r="90" spans="1:13" s="40" customFormat="1" ht="38.25" customHeight="1" thickTop="1" thickBot="1" x14ac:dyDescent="0.45">
      <c r="A90" s="35"/>
      <c r="B90" s="35"/>
      <c r="C90" s="35"/>
      <c r="D90" s="35"/>
      <c r="E90" s="35"/>
      <c r="F90" s="35"/>
      <c r="G90" s="36"/>
      <c r="H90" s="35"/>
      <c r="I90" s="41" t="s">
        <v>41</v>
      </c>
      <c r="J90" s="42">
        <f>J58+J89</f>
        <v>0</v>
      </c>
    </row>
    <row r="91" spans="1:13" s="44" customFormat="1" ht="39.950000000000003" customHeight="1" x14ac:dyDescent="0.4">
      <c r="A91" s="81" t="s">
        <v>55</v>
      </c>
      <c r="B91" s="82"/>
      <c r="C91" s="82"/>
      <c r="D91" s="82"/>
      <c r="E91" s="82"/>
      <c r="F91" s="82"/>
      <c r="G91" s="83"/>
      <c r="H91" s="43"/>
      <c r="I91" s="43"/>
      <c r="J91" s="43"/>
    </row>
    <row r="92" spans="1:13" ht="123" customHeight="1" x14ac:dyDescent="0.4">
      <c r="A92" s="84"/>
      <c r="B92" s="85"/>
      <c r="C92" s="85"/>
      <c r="D92" s="85"/>
      <c r="E92" s="85"/>
      <c r="F92" s="85"/>
      <c r="G92" s="86"/>
      <c r="H92" s="43"/>
      <c r="I92" s="43"/>
      <c r="J92" s="43"/>
    </row>
    <row r="94" spans="1:13" ht="20.100000000000001" customHeight="1" x14ac:dyDescent="0.4">
      <c r="K94" s="45"/>
      <c r="L94" s="45"/>
      <c r="M94" s="46"/>
    </row>
    <row r="95" spans="1:13" ht="20.100000000000001" customHeight="1" x14ac:dyDescent="0.4">
      <c r="H95" s="47"/>
      <c r="J95" s="48"/>
      <c r="K95" s="48"/>
      <c r="L95" s="48"/>
      <c r="M95" s="47"/>
    </row>
    <row r="96" spans="1:13" ht="20.100000000000001" customHeight="1" x14ac:dyDescent="0.4">
      <c r="H96" s="47"/>
      <c r="J96" s="48"/>
      <c r="K96" s="48"/>
      <c r="L96" s="48"/>
      <c r="M96" s="47"/>
    </row>
    <row r="97" spans="8:13" ht="20.100000000000001" customHeight="1" x14ac:dyDescent="0.4">
      <c r="H97" s="47"/>
      <c r="J97" s="48"/>
      <c r="K97" s="48"/>
      <c r="L97" s="48"/>
      <c r="M97" s="47"/>
    </row>
    <row r="98" spans="8:13" ht="20.100000000000001" customHeight="1" x14ac:dyDescent="0.4">
      <c r="H98" s="47"/>
      <c r="J98" s="48"/>
      <c r="K98" s="48"/>
      <c r="L98" s="48"/>
      <c r="M98" s="47"/>
    </row>
    <row r="99" spans="8:13" ht="20.100000000000001" customHeight="1" x14ac:dyDescent="0.4">
      <c r="H99" s="48"/>
      <c r="K99" s="47"/>
      <c r="L99" s="48"/>
      <c r="M99" s="47"/>
    </row>
    <row r="100" spans="8:13" ht="20.100000000000001" customHeight="1" x14ac:dyDescent="0.4">
      <c r="H100" s="47"/>
      <c r="J100" s="47"/>
    </row>
    <row r="101" spans="8:13" ht="20.100000000000001" customHeight="1" x14ac:dyDescent="0.4">
      <c r="H101" s="47"/>
      <c r="J101" s="47"/>
    </row>
    <row r="102" spans="8:13" ht="20.100000000000001" customHeight="1" x14ac:dyDescent="0.4">
      <c r="H102" s="47"/>
    </row>
    <row r="103" spans="8:13" ht="20.100000000000001" customHeight="1" x14ac:dyDescent="0.4">
      <c r="H103" s="47"/>
    </row>
  </sheetData>
  <mergeCells count="117">
    <mergeCell ref="A91:G92"/>
    <mergeCell ref="A85:A88"/>
    <mergeCell ref="B85:B88"/>
    <mergeCell ref="C85:C88"/>
    <mergeCell ref="D85:D88"/>
    <mergeCell ref="E85:E88"/>
    <mergeCell ref="J85:J88"/>
    <mergeCell ref="A81:A84"/>
    <mergeCell ref="B81:B84"/>
    <mergeCell ref="C81:C84"/>
    <mergeCell ref="D81:D84"/>
    <mergeCell ref="E81:E84"/>
    <mergeCell ref="J81:J84"/>
    <mergeCell ref="A77:A80"/>
    <mergeCell ref="B77:B80"/>
    <mergeCell ref="C77:C80"/>
    <mergeCell ref="D77:D80"/>
    <mergeCell ref="E77:E80"/>
    <mergeCell ref="J77:J80"/>
    <mergeCell ref="A73:A76"/>
    <mergeCell ref="B73:B76"/>
    <mergeCell ref="C73:C76"/>
    <mergeCell ref="D73:D76"/>
    <mergeCell ref="E73:E76"/>
    <mergeCell ref="J73:J76"/>
    <mergeCell ref="A69:A72"/>
    <mergeCell ref="B69:B72"/>
    <mergeCell ref="C69:C72"/>
    <mergeCell ref="D69:D72"/>
    <mergeCell ref="E69:E72"/>
    <mergeCell ref="J69:J72"/>
    <mergeCell ref="A59:J59"/>
    <mergeCell ref="A63:A64"/>
    <mergeCell ref="A65:A68"/>
    <mergeCell ref="B65:B68"/>
    <mergeCell ref="C65:C68"/>
    <mergeCell ref="D65:D68"/>
    <mergeCell ref="E65:E68"/>
    <mergeCell ref="J65:J68"/>
    <mergeCell ref="A53:A56"/>
    <mergeCell ref="B53:B56"/>
    <mergeCell ref="C53:C56"/>
    <mergeCell ref="D53:D56"/>
    <mergeCell ref="E53:E56"/>
    <mergeCell ref="J53:J56"/>
    <mergeCell ref="A49:A52"/>
    <mergeCell ref="B49:B52"/>
    <mergeCell ref="C49:C52"/>
    <mergeCell ref="D49:D52"/>
    <mergeCell ref="E49:E52"/>
    <mergeCell ref="J49:J52"/>
    <mergeCell ref="A45:A48"/>
    <mergeCell ref="B45:B48"/>
    <mergeCell ref="C45:C48"/>
    <mergeCell ref="D45:D48"/>
    <mergeCell ref="E45:E48"/>
    <mergeCell ref="J45:J48"/>
    <mergeCell ref="A41:A44"/>
    <mergeCell ref="B41:B44"/>
    <mergeCell ref="C41:C44"/>
    <mergeCell ref="D41:D44"/>
    <mergeCell ref="E41:E44"/>
    <mergeCell ref="J41:J44"/>
    <mergeCell ref="A37:A40"/>
    <mergeCell ref="B37:B40"/>
    <mergeCell ref="C37:C40"/>
    <mergeCell ref="D37:D40"/>
    <mergeCell ref="E37:E40"/>
    <mergeCell ref="J37:J40"/>
    <mergeCell ref="A33:A36"/>
    <mergeCell ref="B33:B36"/>
    <mergeCell ref="C33:C36"/>
    <mergeCell ref="D33:D36"/>
    <mergeCell ref="E33:E36"/>
    <mergeCell ref="J33:J36"/>
    <mergeCell ref="A29:A32"/>
    <mergeCell ref="B29:B32"/>
    <mergeCell ref="C29:C32"/>
    <mergeCell ref="D29:D32"/>
    <mergeCell ref="E29:E32"/>
    <mergeCell ref="J29:J32"/>
    <mergeCell ref="A25:A28"/>
    <mergeCell ref="B25:B28"/>
    <mergeCell ref="C25:C28"/>
    <mergeCell ref="D25:D28"/>
    <mergeCell ref="E25:E28"/>
    <mergeCell ref="J25:J28"/>
    <mergeCell ref="A21:A24"/>
    <mergeCell ref="B21:B24"/>
    <mergeCell ref="C21:C24"/>
    <mergeCell ref="D21:D24"/>
    <mergeCell ref="E21:E24"/>
    <mergeCell ref="J21:J24"/>
    <mergeCell ref="A17:A20"/>
    <mergeCell ref="B17:B20"/>
    <mergeCell ref="C17:C20"/>
    <mergeCell ref="D17:D20"/>
    <mergeCell ref="E17:E20"/>
    <mergeCell ref="J17:J20"/>
    <mergeCell ref="A1:J1"/>
    <mergeCell ref="A2:F2"/>
    <mergeCell ref="H2:H3"/>
    <mergeCell ref="I2:J3"/>
    <mergeCell ref="A3:F3"/>
    <mergeCell ref="A7:A8"/>
    <mergeCell ref="A13:A16"/>
    <mergeCell ref="B13:B16"/>
    <mergeCell ref="C13:C16"/>
    <mergeCell ref="D13:D16"/>
    <mergeCell ref="E13:E16"/>
    <mergeCell ref="J13:J16"/>
    <mergeCell ref="A9:A12"/>
    <mergeCell ref="B9:B12"/>
    <mergeCell ref="C9:C12"/>
    <mergeCell ref="D9:D12"/>
    <mergeCell ref="E9:E12"/>
    <mergeCell ref="J9:J12"/>
  </mergeCells>
  <phoneticPr fontId="3"/>
  <printOptions horizontalCentered="1"/>
  <pageMargins left="0.39370078740157483" right="0.39370078740157483" top="0.78740157480314965" bottom="0.19685039370078741" header="0.19685039370078741" footer="0.19685039370078741"/>
  <pageSetup paperSize="9" scale="55" fitToWidth="0" fitToHeight="0" orientation="landscape" horizontalDpi="300" verticalDpi="300" r:id="rId1"/>
  <headerFooter>
    <oddHeader>&amp;R
別添様式２</oddHeader>
  </headerFooter>
  <rowBreaks count="1" manualBreakCount="1">
    <brk id="5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showZeros="0" view="pageBreakPreview" zoomScale="85" zoomScaleNormal="70" zoomScaleSheetLayoutView="85" zoomScalePageLayoutView="40" workbookViewId="0">
      <selection activeCell="G7" sqref="G7:G10"/>
    </sheetView>
  </sheetViews>
  <sheetFormatPr defaultColWidth="14.625" defaultRowHeight="20.100000000000001" customHeight="1" x14ac:dyDescent="0.4"/>
  <cols>
    <col min="1" max="1" width="8.625" style="1" customWidth="1"/>
    <col min="2" max="2" width="20.625" style="1" customWidth="1"/>
    <col min="3" max="4" width="11.625" style="1" customWidth="1"/>
    <col min="5" max="5" width="20.625" style="1" customWidth="1"/>
    <col min="6" max="6" width="16.625" style="1" customWidth="1"/>
    <col min="7" max="7" width="20.625" style="1" customWidth="1"/>
    <col min="8" max="8" width="16.625" style="1" customWidth="1"/>
    <col min="9" max="10" width="20.625" style="1" customWidth="1"/>
    <col min="11" max="16384" width="14.625" style="1"/>
  </cols>
  <sheetData>
    <row r="1" spans="1:10" ht="27" customHeight="1" x14ac:dyDescent="0.4">
      <c r="A1" s="52" t="s">
        <v>48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21.75" customHeight="1" x14ac:dyDescent="0.4">
      <c r="A2" s="4" t="s">
        <v>42</v>
      </c>
      <c r="B2" s="5"/>
    </row>
    <row r="3" spans="1:10" ht="18" customHeight="1" x14ac:dyDescent="0.4">
      <c r="A3" s="51" t="s">
        <v>1</v>
      </c>
      <c r="G3" s="6" t="s">
        <v>2</v>
      </c>
      <c r="H3" s="7"/>
      <c r="I3" s="7"/>
      <c r="J3" s="7"/>
    </row>
    <row r="4" spans="1:10" ht="7.5" customHeight="1" x14ac:dyDescent="0.4">
      <c r="A4" s="6"/>
    </row>
    <row r="5" spans="1:10" ht="30" customHeight="1" x14ac:dyDescent="0.4">
      <c r="A5" s="61" t="s">
        <v>3</v>
      </c>
      <c r="B5" s="8" t="s">
        <v>4</v>
      </c>
      <c r="C5" s="9" t="s">
        <v>5</v>
      </c>
      <c r="D5" s="10" t="s">
        <v>6</v>
      </c>
      <c r="E5" s="11" t="s">
        <v>7</v>
      </c>
      <c r="F5" s="8" t="s">
        <v>8</v>
      </c>
      <c r="G5" s="9" t="s">
        <v>9</v>
      </c>
      <c r="H5" s="12" t="s">
        <v>10</v>
      </c>
      <c r="I5" s="11" t="s">
        <v>11</v>
      </c>
      <c r="J5" s="13" t="s">
        <v>12</v>
      </c>
    </row>
    <row r="6" spans="1:10" ht="12" customHeight="1" x14ac:dyDescent="0.4">
      <c r="A6" s="62"/>
      <c r="B6" s="14" t="s">
        <v>13</v>
      </c>
      <c r="C6" s="15" t="s">
        <v>14</v>
      </c>
      <c r="D6" s="16" t="s">
        <v>15</v>
      </c>
      <c r="E6" s="17" t="s">
        <v>16</v>
      </c>
      <c r="F6" s="18"/>
      <c r="G6" s="19" t="s">
        <v>17</v>
      </c>
      <c r="H6" s="20" t="s">
        <v>18</v>
      </c>
      <c r="I6" s="17" t="s">
        <v>19</v>
      </c>
      <c r="J6" s="21" t="s">
        <v>20</v>
      </c>
    </row>
    <row r="7" spans="1:10" ht="15" customHeight="1" x14ac:dyDescent="0.4">
      <c r="A7" s="63" t="s">
        <v>21</v>
      </c>
      <c r="B7" s="87"/>
      <c r="C7" s="69">
        <v>25</v>
      </c>
      <c r="D7" s="72">
        <v>0.86</v>
      </c>
      <c r="E7" s="75">
        <f>ROUNDDOWN(B7*C7*D7,2)</f>
        <v>0</v>
      </c>
      <c r="F7" s="22" t="s">
        <v>22</v>
      </c>
      <c r="G7" s="90"/>
      <c r="H7" s="24">
        <v>0</v>
      </c>
      <c r="I7" s="25">
        <f>ROUNDDOWN(G7*H7,2)</f>
        <v>0</v>
      </c>
      <c r="J7" s="78">
        <f>INT(SUM(E7,I7:I10))</f>
        <v>0</v>
      </c>
    </row>
    <row r="8" spans="1:10" ht="15" customHeight="1" x14ac:dyDescent="0.4">
      <c r="A8" s="64"/>
      <c r="B8" s="88"/>
      <c r="C8" s="70"/>
      <c r="D8" s="73"/>
      <c r="E8" s="76"/>
      <c r="F8" s="26" t="s">
        <v>23</v>
      </c>
      <c r="G8" s="91"/>
      <c r="H8" s="28">
        <v>0</v>
      </c>
      <c r="I8" s="29">
        <f t="shared" ref="I8:I9" si="0">ROUNDDOWN(G8*H8,2)</f>
        <v>0</v>
      </c>
      <c r="J8" s="79"/>
    </row>
    <row r="9" spans="1:10" ht="15" customHeight="1" x14ac:dyDescent="0.4">
      <c r="A9" s="64"/>
      <c r="B9" s="88"/>
      <c r="C9" s="70"/>
      <c r="D9" s="73"/>
      <c r="E9" s="76"/>
      <c r="F9" s="26" t="s">
        <v>24</v>
      </c>
      <c r="G9" s="91"/>
      <c r="H9" s="28">
        <v>3000</v>
      </c>
      <c r="I9" s="29">
        <f>ROUNDDOWN(G9*H9,2)</f>
        <v>0</v>
      </c>
      <c r="J9" s="79"/>
    </row>
    <row r="10" spans="1:10" ht="15" customHeight="1" x14ac:dyDescent="0.4">
      <c r="A10" s="65"/>
      <c r="B10" s="89"/>
      <c r="C10" s="71"/>
      <c r="D10" s="74"/>
      <c r="E10" s="77"/>
      <c r="F10" s="30" t="s">
        <v>25</v>
      </c>
      <c r="G10" s="92"/>
      <c r="H10" s="32">
        <v>3600</v>
      </c>
      <c r="I10" s="33">
        <f>ROUNDDOWN(G10*H10,2)</f>
        <v>0</v>
      </c>
      <c r="J10" s="80"/>
    </row>
    <row r="11" spans="1:10" ht="15" customHeight="1" x14ac:dyDescent="0.4">
      <c r="A11" s="63" t="s">
        <v>26</v>
      </c>
      <c r="B11" s="66">
        <f>$B$7</f>
        <v>0</v>
      </c>
      <c r="C11" s="69">
        <f>C7</f>
        <v>25</v>
      </c>
      <c r="D11" s="72">
        <f>D7</f>
        <v>0.86</v>
      </c>
      <c r="E11" s="75">
        <f>ROUNDDOWN(B11*C11*D11,2)</f>
        <v>0</v>
      </c>
      <c r="F11" s="22" t="s">
        <v>22</v>
      </c>
      <c r="G11" s="23">
        <f>$G$7</f>
        <v>0</v>
      </c>
      <c r="H11" s="24">
        <v>0</v>
      </c>
      <c r="I11" s="25">
        <f>ROUNDDOWN(G11*H11,2)</f>
        <v>0</v>
      </c>
      <c r="J11" s="78">
        <f>INT(SUM(E11,I11:I14))</f>
        <v>0</v>
      </c>
    </row>
    <row r="12" spans="1:10" ht="15" customHeight="1" x14ac:dyDescent="0.4">
      <c r="A12" s="64"/>
      <c r="B12" s="67"/>
      <c r="C12" s="70"/>
      <c r="D12" s="73"/>
      <c r="E12" s="76"/>
      <c r="F12" s="26" t="s">
        <v>23</v>
      </c>
      <c r="G12" s="27">
        <f>$G$8</f>
        <v>0</v>
      </c>
      <c r="H12" s="28">
        <v>0</v>
      </c>
      <c r="I12" s="29">
        <f t="shared" ref="I12:I13" si="1">ROUNDDOWN(G12*H12,2)</f>
        <v>0</v>
      </c>
      <c r="J12" s="79"/>
    </row>
    <row r="13" spans="1:10" ht="15" customHeight="1" x14ac:dyDescent="0.4">
      <c r="A13" s="64"/>
      <c r="B13" s="67"/>
      <c r="C13" s="70"/>
      <c r="D13" s="73"/>
      <c r="E13" s="76"/>
      <c r="F13" s="26" t="s">
        <v>24</v>
      </c>
      <c r="G13" s="27">
        <f>$G$9</f>
        <v>0</v>
      </c>
      <c r="H13" s="28">
        <v>2000</v>
      </c>
      <c r="I13" s="29">
        <f t="shared" si="1"/>
        <v>0</v>
      </c>
      <c r="J13" s="79"/>
    </row>
    <row r="14" spans="1:10" ht="15" customHeight="1" x14ac:dyDescent="0.4">
      <c r="A14" s="65"/>
      <c r="B14" s="68"/>
      <c r="C14" s="71"/>
      <c r="D14" s="74"/>
      <c r="E14" s="77"/>
      <c r="F14" s="30" t="s">
        <v>25</v>
      </c>
      <c r="G14" s="31">
        <f>$G$10</f>
        <v>0</v>
      </c>
      <c r="H14" s="32">
        <v>2800</v>
      </c>
      <c r="I14" s="33">
        <f>ROUNDDOWN(G14*H14,2)</f>
        <v>0</v>
      </c>
      <c r="J14" s="80"/>
    </row>
    <row r="15" spans="1:10" ht="15" customHeight="1" x14ac:dyDescent="0.4">
      <c r="A15" s="63" t="s">
        <v>27</v>
      </c>
      <c r="B15" s="66">
        <f>$B$7</f>
        <v>0</v>
      </c>
      <c r="C15" s="69">
        <f t="shared" ref="B15:D15" si="2">C11</f>
        <v>25</v>
      </c>
      <c r="D15" s="72">
        <f t="shared" si="2"/>
        <v>0.86</v>
      </c>
      <c r="E15" s="75">
        <f>ROUNDDOWN(B15*C15*D15,2)</f>
        <v>0</v>
      </c>
      <c r="F15" s="22" t="s">
        <v>22</v>
      </c>
      <c r="G15" s="23">
        <f>$G$7</f>
        <v>0</v>
      </c>
      <c r="H15" s="24">
        <v>0</v>
      </c>
      <c r="I15" s="25">
        <f>ROUNDDOWN(G15*H15,2)</f>
        <v>0</v>
      </c>
      <c r="J15" s="78">
        <f>INT(SUM(E15,I15:I18))</f>
        <v>0</v>
      </c>
    </row>
    <row r="16" spans="1:10" ht="15" customHeight="1" x14ac:dyDescent="0.4">
      <c r="A16" s="64"/>
      <c r="B16" s="67"/>
      <c r="C16" s="70"/>
      <c r="D16" s="73"/>
      <c r="E16" s="76"/>
      <c r="F16" s="26" t="s">
        <v>23</v>
      </c>
      <c r="G16" s="27">
        <f>$G$8</f>
        <v>0</v>
      </c>
      <c r="H16" s="28">
        <v>0</v>
      </c>
      <c r="I16" s="29">
        <f t="shared" ref="I16:I17" si="3">ROUNDDOWN(G16*H16,2)</f>
        <v>0</v>
      </c>
      <c r="J16" s="79"/>
    </row>
    <row r="17" spans="1:10" ht="15" customHeight="1" x14ac:dyDescent="0.4">
      <c r="A17" s="64"/>
      <c r="B17" s="67"/>
      <c r="C17" s="70"/>
      <c r="D17" s="73"/>
      <c r="E17" s="76"/>
      <c r="F17" s="26" t="s">
        <v>24</v>
      </c>
      <c r="G17" s="27">
        <f>$G$9</f>
        <v>0</v>
      </c>
      <c r="H17" s="28">
        <v>2700</v>
      </c>
      <c r="I17" s="29">
        <f t="shared" si="3"/>
        <v>0</v>
      </c>
      <c r="J17" s="79"/>
    </row>
    <row r="18" spans="1:10" ht="15" customHeight="1" x14ac:dyDescent="0.4">
      <c r="A18" s="65"/>
      <c r="B18" s="68"/>
      <c r="C18" s="71"/>
      <c r="D18" s="74"/>
      <c r="E18" s="77"/>
      <c r="F18" s="30" t="s">
        <v>25</v>
      </c>
      <c r="G18" s="31">
        <f>$G$10</f>
        <v>0</v>
      </c>
      <c r="H18" s="32">
        <v>2500</v>
      </c>
      <c r="I18" s="33">
        <f>ROUNDDOWN(G18*H18,2)</f>
        <v>0</v>
      </c>
      <c r="J18" s="80"/>
    </row>
    <row r="19" spans="1:10" ht="15" customHeight="1" x14ac:dyDescent="0.4">
      <c r="A19" s="63" t="s">
        <v>28</v>
      </c>
      <c r="B19" s="66">
        <f>$B$7</f>
        <v>0</v>
      </c>
      <c r="C19" s="69">
        <f t="shared" ref="B19:D19" si="4">C15</f>
        <v>25</v>
      </c>
      <c r="D19" s="72">
        <f t="shared" si="4"/>
        <v>0.86</v>
      </c>
      <c r="E19" s="75">
        <f>ROUNDDOWN(B19*C19*D19,2)</f>
        <v>0</v>
      </c>
      <c r="F19" s="22" t="s">
        <v>22</v>
      </c>
      <c r="G19" s="23">
        <f>$G$7</f>
        <v>0</v>
      </c>
      <c r="H19" s="24">
        <v>500</v>
      </c>
      <c r="I19" s="25">
        <f>ROUNDDOWN(G19*H19,2)</f>
        <v>0</v>
      </c>
      <c r="J19" s="78">
        <f>INT(SUM(E19,I19:I22))</f>
        <v>0</v>
      </c>
    </row>
    <row r="20" spans="1:10" ht="15" customHeight="1" x14ac:dyDescent="0.4">
      <c r="A20" s="64"/>
      <c r="B20" s="67"/>
      <c r="C20" s="70"/>
      <c r="D20" s="73"/>
      <c r="E20" s="76"/>
      <c r="F20" s="26" t="s">
        <v>23</v>
      </c>
      <c r="G20" s="27">
        <f>$G$8</f>
        <v>0</v>
      </c>
      <c r="H20" s="28">
        <v>2200</v>
      </c>
      <c r="I20" s="29">
        <f t="shared" ref="I20:I21" si="5">ROUNDDOWN(G20*H20,2)</f>
        <v>0</v>
      </c>
      <c r="J20" s="79"/>
    </row>
    <row r="21" spans="1:10" ht="15" customHeight="1" x14ac:dyDescent="0.4">
      <c r="A21" s="64"/>
      <c r="B21" s="67"/>
      <c r="C21" s="70"/>
      <c r="D21" s="73"/>
      <c r="E21" s="76"/>
      <c r="F21" s="26" t="s">
        <v>24</v>
      </c>
      <c r="G21" s="27">
        <f>$G$9</f>
        <v>0</v>
      </c>
      <c r="H21" s="28">
        <v>0</v>
      </c>
      <c r="I21" s="29">
        <f t="shared" si="5"/>
        <v>0</v>
      </c>
      <c r="J21" s="79"/>
    </row>
    <row r="22" spans="1:10" ht="15" customHeight="1" x14ac:dyDescent="0.4">
      <c r="A22" s="65"/>
      <c r="B22" s="68"/>
      <c r="C22" s="71"/>
      <c r="D22" s="74"/>
      <c r="E22" s="77"/>
      <c r="F22" s="30" t="s">
        <v>25</v>
      </c>
      <c r="G22" s="31">
        <f>$G$10</f>
        <v>0</v>
      </c>
      <c r="H22" s="32">
        <v>2600</v>
      </c>
      <c r="I22" s="33">
        <f>ROUNDDOWN(G22*H22,2)</f>
        <v>0</v>
      </c>
      <c r="J22" s="80"/>
    </row>
    <row r="23" spans="1:10" ht="15" customHeight="1" x14ac:dyDescent="0.4">
      <c r="A23" s="63" t="s">
        <v>29</v>
      </c>
      <c r="B23" s="66">
        <f>$B$7</f>
        <v>0</v>
      </c>
      <c r="C23" s="69">
        <f t="shared" ref="B23:D23" si="6">C19</f>
        <v>25</v>
      </c>
      <c r="D23" s="72">
        <f t="shared" si="6"/>
        <v>0.86</v>
      </c>
      <c r="E23" s="75">
        <f>ROUNDDOWN(B23*C23*D23,2)</f>
        <v>0</v>
      </c>
      <c r="F23" s="22" t="s">
        <v>22</v>
      </c>
      <c r="G23" s="23">
        <f>$G$7</f>
        <v>0</v>
      </c>
      <c r="H23" s="24">
        <v>600</v>
      </c>
      <c r="I23" s="25">
        <f>ROUNDDOWN(G23*H23,2)</f>
        <v>0</v>
      </c>
      <c r="J23" s="78">
        <f>INT(SUM(E23,I23:I26))</f>
        <v>0</v>
      </c>
    </row>
    <row r="24" spans="1:10" ht="15" customHeight="1" x14ac:dyDescent="0.4">
      <c r="A24" s="64"/>
      <c r="B24" s="67"/>
      <c r="C24" s="70"/>
      <c r="D24" s="73"/>
      <c r="E24" s="76"/>
      <c r="F24" s="26" t="s">
        <v>23</v>
      </c>
      <c r="G24" s="27">
        <f>$G$8</f>
        <v>0</v>
      </c>
      <c r="H24" s="28">
        <v>2400</v>
      </c>
      <c r="I24" s="29">
        <f t="shared" ref="I24:I25" si="7">ROUNDDOWN(G24*H24,2)</f>
        <v>0</v>
      </c>
      <c r="J24" s="79"/>
    </row>
    <row r="25" spans="1:10" ht="15" customHeight="1" x14ac:dyDescent="0.4">
      <c r="A25" s="64"/>
      <c r="B25" s="67"/>
      <c r="C25" s="70"/>
      <c r="D25" s="73"/>
      <c r="E25" s="76"/>
      <c r="F25" s="26" t="s">
        <v>24</v>
      </c>
      <c r="G25" s="27">
        <f>$G$9</f>
        <v>0</v>
      </c>
      <c r="H25" s="28">
        <v>0</v>
      </c>
      <c r="I25" s="29">
        <f t="shared" si="7"/>
        <v>0</v>
      </c>
      <c r="J25" s="79"/>
    </row>
    <row r="26" spans="1:10" ht="15" customHeight="1" x14ac:dyDescent="0.4">
      <c r="A26" s="65"/>
      <c r="B26" s="68"/>
      <c r="C26" s="71"/>
      <c r="D26" s="74"/>
      <c r="E26" s="77"/>
      <c r="F26" s="30" t="s">
        <v>25</v>
      </c>
      <c r="G26" s="31">
        <f>$G$10</f>
        <v>0</v>
      </c>
      <c r="H26" s="32">
        <v>2700</v>
      </c>
      <c r="I26" s="33">
        <f>ROUNDDOWN(G26*H26,2)</f>
        <v>0</v>
      </c>
      <c r="J26" s="80"/>
    </row>
    <row r="27" spans="1:10" ht="15" customHeight="1" x14ac:dyDescent="0.4">
      <c r="A27" s="63" t="s">
        <v>30</v>
      </c>
      <c r="B27" s="66">
        <f>$B$7</f>
        <v>0</v>
      </c>
      <c r="C27" s="69">
        <f t="shared" ref="B27:D27" si="8">C23</f>
        <v>25</v>
      </c>
      <c r="D27" s="72">
        <f t="shared" si="8"/>
        <v>0.86</v>
      </c>
      <c r="E27" s="75">
        <f>ROUNDDOWN(B27*C27*D27,2)</f>
        <v>0</v>
      </c>
      <c r="F27" s="22" t="s">
        <v>22</v>
      </c>
      <c r="G27" s="23">
        <f>$G$7</f>
        <v>0</v>
      </c>
      <c r="H27" s="24">
        <v>500</v>
      </c>
      <c r="I27" s="25">
        <f>ROUNDDOWN(G27*H27,2)</f>
        <v>0</v>
      </c>
      <c r="J27" s="78">
        <f>INT(SUM(E27,I27:I30))</f>
        <v>0</v>
      </c>
    </row>
    <row r="28" spans="1:10" ht="15" customHeight="1" x14ac:dyDescent="0.4">
      <c r="A28" s="64"/>
      <c r="B28" s="67"/>
      <c r="C28" s="70"/>
      <c r="D28" s="73"/>
      <c r="E28" s="76"/>
      <c r="F28" s="26" t="s">
        <v>23</v>
      </c>
      <c r="G28" s="27">
        <f>$G$8</f>
        <v>0</v>
      </c>
      <c r="H28" s="28">
        <v>1900</v>
      </c>
      <c r="I28" s="29">
        <f t="shared" ref="I28:I29" si="9">ROUNDDOWN(G28*H28,2)</f>
        <v>0</v>
      </c>
      <c r="J28" s="79"/>
    </row>
    <row r="29" spans="1:10" ht="15" customHeight="1" x14ac:dyDescent="0.4">
      <c r="A29" s="64"/>
      <c r="B29" s="67"/>
      <c r="C29" s="70"/>
      <c r="D29" s="73"/>
      <c r="E29" s="76"/>
      <c r="F29" s="26" t="s">
        <v>24</v>
      </c>
      <c r="G29" s="27">
        <f>$G$9</f>
        <v>0</v>
      </c>
      <c r="H29" s="28">
        <v>0</v>
      </c>
      <c r="I29" s="29">
        <f t="shared" si="9"/>
        <v>0</v>
      </c>
      <c r="J29" s="79"/>
    </row>
    <row r="30" spans="1:10" ht="15" customHeight="1" x14ac:dyDescent="0.4">
      <c r="A30" s="65"/>
      <c r="B30" s="68"/>
      <c r="C30" s="71"/>
      <c r="D30" s="74"/>
      <c r="E30" s="77"/>
      <c r="F30" s="30" t="s">
        <v>25</v>
      </c>
      <c r="G30" s="31">
        <f>$G$10</f>
        <v>0</v>
      </c>
      <c r="H30" s="32">
        <v>2500</v>
      </c>
      <c r="I30" s="33">
        <f>ROUNDDOWN(G30*H30,2)</f>
        <v>0</v>
      </c>
      <c r="J30" s="80"/>
    </row>
    <row r="31" spans="1:10" ht="15" customHeight="1" x14ac:dyDescent="0.4">
      <c r="A31" s="63" t="s">
        <v>31</v>
      </c>
      <c r="B31" s="66">
        <f>$B$7</f>
        <v>0</v>
      </c>
      <c r="C31" s="69">
        <f t="shared" ref="B31:D31" si="10">C27</f>
        <v>25</v>
      </c>
      <c r="D31" s="72">
        <f t="shared" si="10"/>
        <v>0.86</v>
      </c>
      <c r="E31" s="75">
        <f>ROUNDDOWN(B31*C31*D31,2)</f>
        <v>0</v>
      </c>
      <c r="F31" s="22" t="s">
        <v>22</v>
      </c>
      <c r="G31" s="23">
        <f>$G$7</f>
        <v>0</v>
      </c>
      <c r="H31" s="24">
        <v>0</v>
      </c>
      <c r="I31" s="25">
        <f>ROUNDDOWN(G31*H31,2)</f>
        <v>0</v>
      </c>
      <c r="J31" s="78">
        <f>INT(SUM(E31,I31:I34))</f>
        <v>0</v>
      </c>
    </row>
    <row r="32" spans="1:10" ht="15" customHeight="1" x14ac:dyDescent="0.4">
      <c r="A32" s="64"/>
      <c r="B32" s="67"/>
      <c r="C32" s="70"/>
      <c r="D32" s="73"/>
      <c r="E32" s="76"/>
      <c r="F32" s="26" t="s">
        <v>23</v>
      </c>
      <c r="G32" s="27">
        <f>$G$8</f>
        <v>0</v>
      </c>
      <c r="H32" s="28">
        <v>0</v>
      </c>
      <c r="I32" s="29">
        <f t="shared" ref="I32:I33" si="11">ROUNDDOWN(G32*H32,2)</f>
        <v>0</v>
      </c>
      <c r="J32" s="79"/>
    </row>
    <row r="33" spans="1:10" ht="15" customHeight="1" x14ac:dyDescent="0.4">
      <c r="A33" s="64"/>
      <c r="B33" s="67"/>
      <c r="C33" s="70"/>
      <c r="D33" s="73"/>
      <c r="E33" s="76"/>
      <c r="F33" s="26" t="s">
        <v>24</v>
      </c>
      <c r="G33" s="27">
        <f>$G$9</f>
        <v>0</v>
      </c>
      <c r="H33" s="28">
        <v>2600</v>
      </c>
      <c r="I33" s="29">
        <f t="shared" si="11"/>
        <v>0</v>
      </c>
      <c r="J33" s="79"/>
    </row>
    <row r="34" spans="1:10" ht="15" customHeight="1" x14ac:dyDescent="0.4">
      <c r="A34" s="65"/>
      <c r="B34" s="68"/>
      <c r="C34" s="71"/>
      <c r="D34" s="74"/>
      <c r="E34" s="77"/>
      <c r="F34" s="30" t="s">
        <v>25</v>
      </c>
      <c r="G34" s="31">
        <f>$G$10</f>
        <v>0</v>
      </c>
      <c r="H34" s="32">
        <v>2500</v>
      </c>
      <c r="I34" s="33">
        <f>ROUNDDOWN(G34*H34,2)</f>
        <v>0</v>
      </c>
      <c r="J34" s="80"/>
    </row>
    <row r="35" spans="1:10" ht="15" customHeight="1" x14ac:dyDescent="0.4">
      <c r="A35" s="63" t="s">
        <v>32</v>
      </c>
      <c r="B35" s="66">
        <f>$B$7</f>
        <v>0</v>
      </c>
      <c r="C35" s="69">
        <f t="shared" ref="B35:D35" si="12">C31</f>
        <v>25</v>
      </c>
      <c r="D35" s="72">
        <f t="shared" si="12"/>
        <v>0.86</v>
      </c>
      <c r="E35" s="75">
        <f>ROUNDDOWN(B35*C35*D35,2)</f>
        <v>0</v>
      </c>
      <c r="F35" s="22" t="s">
        <v>22</v>
      </c>
      <c r="G35" s="23">
        <f>$G$7</f>
        <v>0</v>
      </c>
      <c r="H35" s="24">
        <v>0</v>
      </c>
      <c r="I35" s="25">
        <f>ROUNDDOWN(G35*H35,2)</f>
        <v>0</v>
      </c>
      <c r="J35" s="78">
        <f>INT(SUM(E35,I35:I38))</f>
        <v>0</v>
      </c>
    </row>
    <row r="36" spans="1:10" ht="15" customHeight="1" x14ac:dyDescent="0.4">
      <c r="A36" s="64"/>
      <c r="B36" s="67"/>
      <c r="C36" s="70"/>
      <c r="D36" s="73"/>
      <c r="E36" s="76"/>
      <c r="F36" s="26" t="s">
        <v>23</v>
      </c>
      <c r="G36" s="27">
        <f>$G$8</f>
        <v>0</v>
      </c>
      <c r="H36" s="28">
        <v>0</v>
      </c>
      <c r="I36" s="29">
        <f t="shared" ref="I36:I37" si="13">ROUNDDOWN(G36*H36,2)</f>
        <v>0</v>
      </c>
      <c r="J36" s="79"/>
    </row>
    <row r="37" spans="1:10" ht="15" customHeight="1" x14ac:dyDescent="0.4">
      <c r="A37" s="64"/>
      <c r="B37" s="67"/>
      <c r="C37" s="70"/>
      <c r="D37" s="73"/>
      <c r="E37" s="76"/>
      <c r="F37" s="26" t="s">
        <v>24</v>
      </c>
      <c r="G37" s="27">
        <f>$G$9</f>
        <v>0</v>
      </c>
      <c r="H37" s="28">
        <v>2700</v>
      </c>
      <c r="I37" s="29">
        <f t="shared" si="13"/>
        <v>0</v>
      </c>
      <c r="J37" s="79"/>
    </row>
    <row r="38" spans="1:10" ht="15" customHeight="1" x14ac:dyDescent="0.4">
      <c r="A38" s="65"/>
      <c r="B38" s="68"/>
      <c r="C38" s="71"/>
      <c r="D38" s="74"/>
      <c r="E38" s="77"/>
      <c r="F38" s="30" t="s">
        <v>25</v>
      </c>
      <c r="G38" s="31">
        <f>$G$10</f>
        <v>0</v>
      </c>
      <c r="H38" s="32">
        <v>2900</v>
      </c>
      <c r="I38" s="33">
        <f>ROUNDDOWN(G38*H38,2)</f>
        <v>0</v>
      </c>
      <c r="J38" s="80"/>
    </row>
    <row r="39" spans="1:10" ht="15" customHeight="1" x14ac:dyDescent="0.4">
      <c r="A39" s="63" t="s">
        <v>33</v>
      </c>
      <c r="B39" s="66">
        <f>$B$7</f>
        <v>0</v>
      </c>
      <c r="C39" s="69">
        <f t="shared" ref="B39:D39" si="14">C35</f>
        <v>25</v>
      </c>
      <c r="D39" s="72">
        <f t="shared" si="14"/>
        <v>0.86</v>
      </c>
      <c r="E39" s="75">
        <f>ROUNDDOWN(B39*C39*D39,2)</f>
        <v>0</v>
      </c>
      <c r="F39" s="22" t="s">
        <v>22</v>
      </c>
      <c r="G39" s="23">
        <f>$G$7</f>
        <v>0</v>
      </c>
      <c r="H39" s="24">
        <v>0</v>
      </c>
      <c r="I39" s="25">
        <f>ROUNDDOWN(G39*H39,2)</f>
        <v>0</v>
      </c>
      <c r="J39" s="78">
        <f>INT(SUM(E39,I39:I42))</f>
        <v>0</v>
      </c>
    </row>
    <row r="40" spans="1:10" ht="15" customHeight="1" x14ac:dyDescent="0.4">
      <c r="A40" s="64"/>
      <c r="B40" s="67"/>
      <c r="C40" s="70"/>
      <c r="D40" s="73"/>
      <c r="E40" s="76"/>
      <c r="F40" s="26" t="s">
        <v>23</v>
      </c>
      <c r="G40" s="27">
        <f>$G$8</f>
        <v>0</v>
      </c>
      <c r="H40" s="28">
        <v>0</v>
      </c>
      <c r="I40" s="29">
        <f t="shared" ref="I40:I41" si="15">ROUNDDOWN(G40*H40,2)</f>
        <v>0</v>
      </c>
      <c r="J40" s="79"/>
    </row>
    <row r="41" spans="1:10" ht="15" customHeight="1" x14ac:dyDescent="0.4">
      <c r="A41" s="64"/>
      <c r="B41" s="67"/>
      <c r="C41" s="70"/>
      <c r="D41" s="73"/>
      <c r="E41" s="76"/>
      <c r="F41" s="26" t="s">
        <v>24</v>
      </c>
      <c r="G41" s="27">
        <f>$G$9</f>
        <v>0</v>
      </c>
      <c r="H41" s="28">
        <v>3600</v>
      </c>
      <c r="I41" s="29">
        <f t="shared" si="15"/>
        <v>0</v>
      </c>
      <c r="J41" s="79"/>
    </row>
    <row r="42" spans="1:10" ht="15" customHeight="1" x14ac:dyDescent="0.4">
      <c r="A42" s="65"/>
      <c r="B42" s="68"/>
      <c r="C42" s="71"/>
      <c r="D42" s="74"/>
      <c r="E42" s="77"/>
      <c r="F42" s="30" t="s">
        <v>25</v>
      </c>
      <c r="G42" s="31">
        <f>$G$10</f>
        <v>0</v>
      </c>
      <c r="H42" s="32">
        <v>4400</v>
      </c>
      <c r="I42" s="33">
        <f>ROUNDDOWN(G42*H42,2)</f>
        <v>0</v>
      </c>
      <c r="J42" s="80"/>
    </row>
    <row r="43" spans="1:10" ht="15" customHeight="1" x14ac:dyDescent="0.4">
      <c r="A43" s="63" t="s">
        <v>34</v>
      </c>
      <c r="B43" s="66">
        <f>$B$7</f>
        <v>0</v>
      </c>
      <c r="C43" s="69">
        <f t="shared" ref="B43:D43" si="16">C39</f>
        <v>25</v>
      </c>
      <c r="D43" s="72">
        <f t="shared" si="16"/>
        <v>0.86</v>
      </c>
      <c r="E43" s="75">
        <f>ROUNDDOWN(B43*C43*D43,2)</f>
        <v>0</v>
      </c>
      <c r="F43" s="22" t="s">
        <v>22</v>
      </c>
      <c r="G43" s="23">
        <f>$G$7</f>
        <v>0</v>
      </c>
      <c r="H43" s="24">
        <v>0</v>
      </c>
      <c r="I43" s="25">
        <f>ROUNDDOWN(G43*H43,2)</f>
        <v>0</v>
      </c>
      <c r="J43" s="78">
        <f>INT(SUM(E43,I43:I46))</f>
        <v>0</v>
      </c>
    </row>
    <row r="44" spans="1:10" ht="15" customHeight="1" x14ac:dyDescent="0.4">
      <c r="A44" s="64"/>
      <c r="B44" s="67"/>
      <c r="C44" s="70"/>
      <c r="D44" s="73"/>
      <c r="E44" s="76"/>
      <c r="F44" s="26" t="s">
        <v>23</v>
      </c>
      <c r="G44" s="27">
        <f>$G$8</f>
        <v>0</v>
      </c>
      <c r="H44" s="28">
        <v>0</v>
      </c>
      <c r="I44" s="29">
        <f t="shared" ref="I44:I45" si="17">ROUNDDOWN(G44*H44,2)</f>
        <v>0</v>
      </c>
      <c r="J44" s="79"/>
    </row>
    <row r="45" spans="1:10" ht="15" customHeight="1" x14ac:dyDescent="0.4">
      <c r="A45" s="64"/>
      <c r="B45" s="67"/>
      <c r="C45" s="70"/>
      <c r="D45" s="73"/>
      <c r="E45" s="76"/>
      <c r="F45" s="26" t="s">
        <v>24</v>
      </c>
      <c r="G45" s="27">
        <f>$G$9</f>
        <v>0</v>
      </c>
      <c r="H45" s="28">
        <v>3700</v>
      </c>
      <c r="I45" s="29">
        <f t="shared" si="17"/>
        <v>0</v>
      </c>
      <c r="J45" s="79"/>
    </row>
    <row r="46" spans="1:10" ht="15" customHeight="1" x14ac:dyDescent="0.4">
      <c r="A46" s="65"/>
      <c r="B46" s="68"/>
      <c r="C46" s="71"/>
      <c r="D46" s="74"/>
      <c r="E46" s="77"/>
      <c r="F46" s="30" t="s">
        <v>25</v>
      </c>
      <c r="G46" s="31">
        <f>$G$10</f>
        <v>0</v>
      </c>
      <c r="H46" s="32">
        <v>5000</v>
      </c>
      <c r="I46" s="33">
        <f>ROUNDDOWN(G46*H46,2)</f>
        <v>0</v>
      </c>
      <c r="J46" s="80"/>
    </row>
    <row r="47" spans="1:10" ht="15" customHeight="1" x14ac:dyDescent="0.4">
      <c r="A47" s="63" t="s">
        <v>35</v>
      </c>
      <c r="B47" s="66">
        <f>$B$7</f>
        <v>0</v>
      </c>
      <c r="C47" s="69">
        <f t="shared" ref="B47:D47" si="18">C43</f>
        <v>25</v>
      </c>
      <c r="D47" s="72">
        <f t="shared" si="18"/>
        <v>0.86</v>
      </c>
      <c r="E47" s="75">
        <f>ROUNDDOWN(B47*C47*D47,2)</f>
        <v>0</v>
      </c>
      <c r="F47" s="22" t="s">
        <v>22</v>
      </c>
      <c r="G47" s="23">
        <f>$G$7</f>
        <v>0</v>
      </c>
      <c r="H47" s="24">
        <v>0</v>
      </c>
      <c r="I47" s="25">
        <f>ROUNDDOWN(G47*H47,2)</f>
        <v>0</v>
      </c>
      <c r="J47" s="78">
        <f>INT(SUM(E47,I47:I50))</f>
        <v>0</v>
      </c>
    </row>
    <row r="48" spans="1:10" ht="15" customHeight="1" x14ac:dyDescent="0.4">
      <c r="A48" s="64"/>
      <c r="B48" s="67"/>
      <c r="C48" s="70"/>
      <c r="D48" s="73"/>
      <c r="E48" s="76"/>
      <c r="F48" s="26" t="s">
        <v>23</v>
      </c>
      <c r="G48" s="27">
        <f>$G$8</f>
        <v>0</v>
      </c>
      <c r="H48" s="28">
        <v>0</v>
      </c>
      <c r="I48" s="29">
        <f t="shared" ref="I48:I49" si="19">ROUNDDOWN(G48*H48,2)</f>
        <v>0</v>
      </c>
      <c r="J48" s="79"/>
    </row>
    <row r="49" spans="1:10" ht="15" customHeight="1" x14ac:dyDescent="0.4">
      <c r="A49" s="64"/>
      <c r="B49" s="67"/>
      <c r="C49" s="70"/>
      <c r="D49" s="73"/>
      <c r="E49" s="76"/>
      <c r="F49" s="26" t="s">
        <v>24</v>
      </c>
      <c r="G49" s="27">
        <f>$G$9</f>
        <v>0</v>
      </c>
      <c r="H49" s="28">
        <v>3900</v>
      </c>
      <c r="I49" s="29">
        <f t="shared" si="19"/>
        <v>0</v>
      </c>
      <c r="J49" s="79"/>
    </row>
    <row r="50" spans="1:10" ht="15" customHeight="1" x14ac:dyDescent="0.4">
      <c r="A50" s="65"/>
      <c r="B50" s="68"/>
      <c r="C50" s="71"/>
      <c r="D50" s="74"/>
      <c r="E50" s="77"/>
      <c r="F50" s="30" t="s">
        <v>25</v>
      </c>
      <c r="G50" s="31">
        <f>$G$10</f>
        <v>0</v>
      </c>
      <c r="H50" s="32">
        <v>4400</v>
      </c>
      <c r="I50" s="33">
        <f>ROUNDDOWN(G50*H50,2)</f>
        <v>0</v>
      </c>
      <c r="J50" s="80"/>
    </row>
    <row r="51" spans="1:10" ht="15" customHeight="1" x14ac:dyDescent="0.4">
      <c r="A51" s="63" t="s">
        <v>36</v>
      </c>
      <c r="B51" s="66">
        <f>$B$7</f>
        <v>0</v>
      </c>
      <c r="C51" s="69">
        <f t="shared" ref="B51:D51" si="20">C47</f>
        <v>25</v>
      </c>
      <c r="D51" s="72">
        <f t="shared" si="20"/>
        <v>0.86</v>
      </c>
      <c r="E51" s="75">
        <f>ROUNDDOWN(B51*C51*D51,2)</f>
        <v>0</v>
      </c>
      <c r="F51" s="22" t="s">
        <v>22</v>
      </c>
      <c r="G51" s="23">
        <f>$G$7</f>
        <v>0</v>
      </c>
      <c r="H51" s="24">
        <v>0</v>
      </c>
      <c r="I51" s="25">
        <f>ROUNDDOWN(G51*H51,2)</f>
        <v>0</v>
      </c>
      <c r="J51" s="78">
        <f>INT(SUM(E51,I51:I54))</f>
        <v>0</v>
      </c>
    </row>
    <row r="52" spans="1:10" ht="15" customHeight="1" x14ac:dyDescent="0.4">
      <c r="A52" s="64"/>
      <c r="B52" s="67"/>
      <c r="C52" s="70"/>
      <c r="D52" s="73"/>
      <c r="E52" s="76"/>
      <c r="F52" s="26" t="s">
        <v>23</v>
      </c>
      <c r="G52" s="27">
        <f>$G$8</f>
        <v>0</v>
      </c>
      <c r="H52" s="28">
        <v>0</v>
      </c>
      <c r="I52" s="29">
        <f t="shared" ref="I52:I53" si="21">ROUNDDOWN(G52*H52,2)</f>
        <v>0</v>
      </c>
      <c r="J52" s="79"/>
    </row>
    <row r="53" spans="1:10" ht="15" customHeight="1" x14ac:dyDescent="0.4">
      <c r="A53" s="64"/>
      <c r="B53" s="67"/>
      <c r="C53" s="70"/>
      <c r="D53" s="73"/>
      <c r="E53" s="76"/>
      <c r="F53" s="26" t="s">
        <v>24</v>
      </c>
      <c r="G53" s="27">
        <f>$G$9</f>
        <v>0</v>
      </c>
      <c r="H53" s="28">
        <v>3800</v>
      </c>
      <c r="I53" s="29">
        <f t="shared" si="21"/>
        <v>0</v>
      </c>
      <c r="J53" s="79"/>
    </row>
    <row r="54" spans="1:10" ht="15" customHeight="1" thickBot="1" x14ac:dyDescent="0.45">
      <c r="A54" s="65"/>
      <c r="B54" s="68"/>
      <c r="C54" s="71"/>
      <c r="D54" s="74"/>
      <c r="E54" s="77"/>
      <c r="F54" s="30" t="s">
        <v>25</v>
      </c>
      <c r="G54" s="31">
        <f>$G$10</f>
        <v>0</v>
      </c>
      <c r="H54" s="32">
        <v>4200</v>
      </c>
      <c r="I54" s="33">
        <f>ROUNDDOWN(G54*H54,2)</f>
        <v>0</v>
      </c>
      <c r="J54" s="80"/>
    </row>
    <row r="55" spans="1:10" s="40" customFormat="1" ht="20.25" customHeight="1" thickBot="1" x14ac:dyDescent="0.45">
      <c r="A55" s="34"/>
      <c r="B55" s="35"/>
      <c r="C55" s="35"/>
      <c r="D55" s="35"/>
      <c r="E55" s="35"/>
      <c r="F55" s="35"/>
      <c r="G55" s="36"/>
      <c r="H55" s="49"/>
      <c r="I55" s="38" t="s">
        <v>37</v>
      </c>
      <c r="J55" s="39">
        <f>SUM(J7:J54)</f>
        <v>0</v>
      </c>
    </row>
    <row r="56" spans="1:10" s="40" customFormat="1" ht="33.75" customHeight="1" thickTop="1" thickBot="1" x14ac:dyDescent="0.45">
      <c r="A56" s="35"/>
      <c r="B56" s="35"/>
      <c r="C56" s="35"/>
      <c r="D56" s="35"/>
      <c r="E56" s="35"/>
      <c r="F56" s="35"/>
      <c r="G56" s="36"/>
      <c r="H56" s="35"/>
      <c r="I56" s="41" t="s">
        <v>38</v>
      </c>
      <c r="J56" s="42">
        <f>J55*2</f>
        <v>0</v>
      </c>
    </row>
    <row r="57" spans="1:10" ht="27" customHeight="1" x14ac:dyDescent="0.4">
      <c r="A57" s="52" t="s">
        <v>54</v>
      </c>
      <c r="B57" s="52"/>
      <c r="C57" s="52"/>
      <c r="D57" s="52"/>
      <c r="E57" s="52"/>
      <c r="F57" s="52"/>
      <c r="G57" s="52"/>
      <c r="H57" s="52"/>
      <c r="I57" s="52"/>
      <c r="J57" s="52"/>
    </row>
    <row r="58" spans="1:10" ht="27" customHeight="1" x14ac:dyDescent="0.4">
      <c r="A58" s="4" t="str">
        <f>A2</f>
        <v>（岩切出張所）【力率99％】</v>
      </c>
      <c r="B58" s="5"/>
    </row>
    <row r="59" spans="1:10" ht="27" customHeight="1" x14ac:dyDescent="0.4">
      <c r="A59" s="51" t="s">
        <v>39</v>
      </c>
      <c r="G59" s="6" t="s">
        <v>2</v>
      </c>
      <c r="H59" s="7"/>
      <c r="I59" s="7"/>
      <c r="J59" s="7"/>
    </row>
    <row r="60" spans="1:10" ht="10.5" customHeight="1" x14ac:dyDescent="0.4">
      <c r="A60" s="6"/>
    </row>
    <row r="61" spans="1:10" ht="30" customHeight="1" x14ac:dyDescent="0.4">
      <c r="A61" s="61" t="s">
        <v>3</v>
      </c>
      <c r="B61" s="8" t="s">
        <v>4</v>
      </c>
      <c r="C61" s="9" t="s">
        <v>5</v>
      </c>
      <c r="D61" s="10" t="s">
        <v>6</v>
      </c>
      <c r="E61" s="11" t="s">
        <v>7</v>
      </c>
      <c r="F61" s="8" t="s">
        <v>8</v>
      </c>
      <c r="G61" s="9" t="s">
        <v>9</v>
      </c>
      <c r="H61" s="12" t="s">
        <v>10</v>
      </c>
      <c r="I61" s="11" t="s">
        <v>11</v>
      </c>
      <c r="J61" s="13" t="s">
        <v>12</v>
      </c>
    </row>
    <row r="62" spans="1:10" ht="12" customHeight="1" x14ac:dyDescent="0.4">
      <c r="A62" s="62"/>
      <c r="B62" s="14" t="s">
        <v>13</v>
      </c>
      <c r="C62" s="15" t="s">
        <v>14</v>
      </c>
      <c r="D62" s="16" t="s">
        <v>15</v>
      </c>
      <c r="E62" s="17" t="s">
        <v>16</v>
      </c>
      <c r="F62" s="18"/>
      <c r="G62" s="19" t="s">
        <v>17</v>
      </c>
      <c r="H62" s="20" t="s">
        <v>18</v>
      </c>
      <c r="I62" s="17" t="s">
        <v>19</v>
      </c>
      <c r="J62" s="50" t="s">
        <v>20</v>
      </c>
    </row>
    <row r="63" spans="1:10" ht="15" customHeight="1" x14ac:dyDescent="0.4">
      <c r="A63" s="63" t="s">
        <v>21</v>
      </c>
      <c r="B63" s="66">
        <f t="shared" ref="B63:B86" si="22">$B$7</f>
        <v>0</v>
      </c>
      <c r="C63" s="69">
        <f>C51</f>
        <v>25</v>
      </c>
      <c r="D63" s="72">
        <f>D51</f>
        <v>0.86</v>
      </c>
      <c r="E63" s="75">
        <f>ROUNDDOWN(B63*C63*D63,2)</f>
        <v>0</v>
      </c>
      <c r="F63" s="22" t="s">
        <v>22</v>
      </c>
      <c r="G63" s="23">
        <f>$G$7</f>
        <v>0</v>
      </c>
      <c r="H63" s="24">
        <f>H7</f>
        <v>0</v>
      </c>
      <c r="I63" s="25">
        <f>ROUNDDOWN(G63*H63,2)</f>
        <v>0</v>
      </c>
      <c r="J63" s="78">
        <f>INT(SUM(E63,I63:I66))</f>
        <v>0</v>
      </c>
    </row>
    <row r="64" spans="1:10" ht="15" customHeight="1" x14ac:dyDescent="0.4">
      <c r="A64" s="64"/>
      <c r="B64" s="67"/>
      <c r="C64" s="70"/>
      <c r="D64" s="73"/>
      <c r="E64" s="76"/>
      <c r="F64" s="26" t="s">
        <v>23</v>
      </c>
      <c r="G64" s="27">
        <f>$G$8</f>
        <v>0</v>
      </c>
      <c r="H64" s="28">
        <f t="shared" ref="H64:H86" si="23">H8</f>
        <v>0</v>
      </c>
      <c r="I64" s="29">
        <f t="shared" ref="I64:I65" si="24">ROUNDDOWN(G64*H64,2)</f>
        <v>0</v>
      </c>
      <c r="J64" s="79"/>
    </row>
    <row r="65" spans="1:10" ht="15" customHeight="1" x14ac:dyDescent="0.4">
      <c r="A65" s="64"/>
      <c r="B65" s="67"/>
      <c r="C65" s="70"/>
      <c r="D65" s="73"/>
      <c r="E65" s="76"/>
      <c r="F65" s="26" t="s">
        <v>24</v>
      </c>
      <c r="G65" s="27">
        <f>$G$9</f>
        <v>0</v>
      </c>
      <c r="H65" s="28">
        <f t="shared" si="23"/>
        <v>3000</v>
      </c>
      <c r="I65" s="29">
        <f t="shared" si="24"/>
        <v>0</v>
      </c>
      <c r="J65" s="79"/>
    </row>
    <row r="66" spans="1:10" ht="15" customHeight="1" x14ac:dyDescent="0.4">
      <c r="A66" s="65"/>
      <c r="B66" s="68"/>
      <c r="C66" s="71"/>
      <c r="D66" s="74"/>
      <c r="E66" s="77"/>
      <c r="F66" s="30" t="s">
        <v>25</v>
      </c>
      <c r="G66" s="31">
        <f>$G$10</f>
        <v>0</v>
      </c>
      <c r="H66" s="32">
        <f t="shared" si="23"/>
        <v>3600</v>
      </c>
      <c r="I66" s="33">
        <f>ROUNDDOWN(G66*H66,2)</f>
        <v>0</v>
      </c>
      <c r="J66" s="80"/>
    </row>
    <row r="67" spans="1:10" ht="15" customHeight="1" x14ac:dyDescent="0.4">
      <c r="A67" s="63" t="s">
        <v>26</v>
      </c>
      <c r="B67" s="66">
        <f t="shared" ref="B67:B86" si="25">$B$7</f>
        <v>0</v>
      </c>
      <c r="C67" s="69">
        <f>C63</f>
        <v>25</v>
      </c>
      <c r="D67" s="72">
        <f>D63</f>
        <v>0.86</v>
      </c>
      <c r="E67" s="75">
        <f>ROUNDDOWN(B67*C67*D67,2)</f>
        <v>0</v>
      </c>
      <c r="F67" s="22" t="s">
        <v>22</v>
      </c>
      <c r="G67" s="23">
        <f>$G$7</f>
        <v>0</v>
      </c>
      <c r="H67" s="24">
        <f t="shared" si="23"/>
        <v>0</v>
      </c>
      <c r="I67" s="25">
        <f>ROUNDDOWN(G67*H67,2)</f>
        <v>0</v>
      </c>
      <c r="J67" s="78">
        <f>INT(SUM(E67,I67:I70))</f>
        <v>0</v>
      </c>
    </row>
    <row r="68" spans="1:10" ht="15" customHeight="1" x14ac:dyDescent="0.4">
      <c r="A68" s="64"/>
      <c r="B68" s="67"/>
      <c r="C68" s="70"/>
      <c r="D68" s="73"/>
      <c r="E68" s="76"/>
      <c r="F68" s="26" t="s">
        <v>23</v>
      </c>
      <c r="G68" s="27">
        <f>$G$8</f>
        <v>0</v>
      </c>
      <c r="H68" s="28">
        <f t="shared" si="23"/>
        <v>0</v>
      </c>
      <c r="I68" s="29">
        <f t="shared" ref="I68:I69" si="26">ROUNDDOWN(G68*H68,2)</f>
        <v>0</v>
      </c>
      <c r="J68" s="79"/>
    </row>
    <row r="69" spans="1:10" ht="15" customHeight="1" x14ac:dyDescent="0.4">
      <c r="A69" s="64"/>
      <c r="B69" s="67"/>
      <c r="C69" s="70"/>
      <c r="D69" s="73"/>
      <c r="E69" s="76"/>
      <c r="F69" s="26" t="s">
        <v>24</v>
      </c>
      <c r="G69" s="27">
        <f>$G$9</f>
        <v>0</v>
      </c>
      <c r="H69" s="28">
        <f t="shared" si="23"/>
        <v>2000</v>
      </c>
      <c r="I69" s="29">
        <f t="shared" si="26"/>
        <v>0</v>
      </c>
      <c r="J69" s="79"/>
    </row>
    <row r="70" spans="1:10" ht="15" customHeight="1" x14ac:dyDescent="0.4">
      <c r="A70" s="65"/>
      <c r="B70" s="68"/>
      <c r="C70" s="71"/>
      <c r="D70" s="74"/>
      <c r="E70" s="77"/>
      <c r="F70" s="30" t="s">
        <v>25</v>
      </c>
      <c r="G70" s="31">
        <f>$G$10</f>
        <v>0</v>
      </c>
      <c r="H70" s="32">
        <f t="shared" si="23"/>
        <v>2800</v>
      </c>
      <c r="I70" s="33">
        <f>ROUNDDOWN(G70*H70,2)</f>
        <v>0</v>
      </c>
      <c r="J70" s="80"/>
    </row>
    <row r="71" spans="1:10" ht="15" customHeight="1" x14ac:dyDescent="0.4">
      <c r="A71" s="63" t="s">
        <v>27</v>
      </c>
      <c r="B71" s="66">
        <f t="shared" ref="B71:B86" si="27">$B$7</f>
        <v>0</v>
      </c>
      <c r="C71" s="69">
        <f t="shared" ref="B71:D71" si="28">C67</f>
        <v>25</v>
      </c>
      <c r="D71" s="72">
        <f t="shared" si="28"/>
        <v>0.86</v>
      </c>
      <c r="E71" s="75">
        <f>ROUNDDOWN(B71*C71*D71,2)</f>
        <v>0</v>
      </c>
      <c r="F71" s="22" t="s">
        <v>22</v>
      </c>
      <c r="G71" s="23">
        <f>$G$7</f>
        <v>0</v>
      </c>
      <c r="H71" s="24">
        <f t="shared" si="23"/>
        <v>0</v>
      </c>
      <c r="I71" s="25">
        <f>ROUNDDOWN(G71*H71,2)</f>
        <v>0</v>
      </c>
      <c r="J71" s="78">
        <f>INT(SUM(E71,I71:I74))</f>
        <v>0</v>
      </c>
    </row>
    <row r="72" spans="1:10" ht="15" customHeight="1" x14ac:dyDescent="0.4">
      <c r="A72" s="64"/>
      <c r="B72" s="67"/>
      <c r="C72" s="70"/>
      <c r="D72" s="73"/>
      <c r="E72" s="76"/>
      <c r="F72" s="26" t="s">
        <v>23</v>
      </c>
      <c r="G72" s="27">
        <f>$G$8</f>
        <v>0</v>
      </c>
      <c r="H72" s="28">
        <f t="shared" si="23"/>
        <v>0</v>
      </c>
      <c r="I72" s="29">
        <f t="shared" ref="I72:I73" si="29">ROUNDDOWN(G72*H72,2)</f>
        <v>0</v>
      </c>
      <c r="J72" s="79"/>
    </row>
    <row r="73" spans="1:10" ht="15" customHeight="1" x14ac:dyDescent="0.4">
      <c r="A73" s="64"/>
      <c r="B73" s="67"/>
      <c r="C73" s="70"/>
      <c r="D73" s="73"/>
      <c r="E73" s="76"/>
      <c r="F73" s="26" t="s">
        <v>24</v>
      </c>
      <c r="G73" s="27">
        <f>$G$9</f>
        <v>0</v>
      </c>
      <c r="H73" s="28">
        <f t="shared" si="23"/>
        <v>2700</v>
      </c>
      <c r="I73" s="29">
        <f t="shared" si="29"/>
        <v>0</v>
      </c>
      <c r="J73" s="79"/>
    </row>
    <row r="74" spans="1:10" ht="15" customHeight="1" x14ac:dyDescent="0.4">
      <c r="A74" s="65"/>
      <c r="B74" s="68"/>
      <c r="C74" s="71"/>
      <c r="D74" s="74"/>
      <c r="E74" s="77"/>
      <c r="F74" s="30" t="s">
        <v>25</v>
      </c>
      <c r="G74" s="31">
        <f>$G$10</f>
        <v>0</v>
      </c>
      <c r="H74" s="32">
        <f t="shared" si="23"/>
        <v>2500</v>
      </c>
      <c r="I74" s="33">
        <f>ROUNDDOWN(G74*H74,2)</f>
        <v>0</v>
      </c>
      <c r="J74" s="80"/>
    </row>
    <row r="75" spans="1:10" ht="15" customHeight="1" x14ac:dyDescent="0.4">
      <c r="A75" s="63" t="s">
        <v>28</v>
      </c>
      <c r="B75" s="66">
        <f t="shared" ref="B75:B86" si="30">$B$7</f>
        <v>0</v>
      </c>
      <c r="C75" s="69">
        <f t="shared" ref="B75:D75" si="31">C71</f>
        <v>25</v>
      </c>
      <c r="D75" s="72">
        <f t="shared" si="31"/>
        <v>0.86</v>
      </c>
      <c r="E75" s="75">
        <f>ROUNDDOWN(B75*C75*D75,2)</f>
        <v>0</v>
      </c>
      <c r="F75" s="22" t="s">
        <v>22</v>
      </c>
      <c r="G75" s="23">
        <f>$G$7</f>
        <v>0</v>
      </c>
      <c r="H75" s="24">
        <f t="shared" si="23"/>
        <v>500</v>
      </c>
      <c r="I75" s="25">
        <f>ROUNDDOWN(G75*H75,2)</f>
        <v>0</v>
      </c>
      <c r="J75" s="78">
        <f>INT(SUM(E75,I75:I78))</f>
        <v>0</v>
      </c>
    </row>
    <row r="76" spans="1:10" ht="15" customHeight="1" x14ac:dyDescent="0.4">
      <c r="A76" s="64"/>
      <c r="B76" s="67"/>
      <c r="C76" s="70"/>
      <c r="D76" s="73"/>
      <c r="E76" s="76"/>
      <c r="F76" s="26" t="s">
        <v>23</v>
      </c>
      <c r="G76" s="27">
        <f>$G$8</f>
        <v>0</v>
      </c>
      <c r="H76" s="28">
        <f t="shared" si="23"/>
        <v>2200</v>
      </c>
      <c r="I76" s="29">
        <f t="shared" ref="I76:I77" si="32">ROUNDDOWN(G76*H76,2)</f>
        <v>0</v>
      </c>
      <c r="J76" s="79"/>
    </row>
    <row r="77" spans="1:10" ht="15" customHeight="1" x14ac:dyDescent="0.4">
      <c r="A77" s="64"/>
      <c r="B77" s="67"/>
      <c r="C77" s="70"/>
      <c r="D77" s="73"/>
      <c r="E77" s="76"/>
      <c r="F77" s="26" t="s">
        <v>24</v>
      </c>
      <c r="G77" s="27">
        <f>$G$9</f>
        <v>0</v>
      </c>
      <c r="H77" s="28">
        <f t="shared" si="23"/>
        <v>0</v>
      </c>
      <c r="I77" s="29">
        <f t="shared" si="32"/>
        <v>0</v>
      </c>
      <c r="J77" s="79"/>
    </row>
    <row r="78" spans="1:10" ht="15" customHeight="1" x14ac:dyDescent="0.4">
      <c r="A78" s="65"/>
      <c r="B78" s="68"/>
      <c r="C78" s="71"/>
      <c r="D78" s="74"/>
      <c r="E78" s="77"/>
      <c r="F78" s="30" t="s">
        <v>25</v>
      </c>
      <c r="G78" s="31">
        <f>$G$10</f>
        <v>0</v>
      </c>
      <c r="H78" s="32">
        <f t="shared" si="23"/>
        <v>2600</v>
      </c>
      <c r="I78" s="33">
        <f>ROUNDDOWN(G78*H78,2)</f>
        <v>0</v>
      </c>
      <c r="J78" s="80"/>
    </row>
    <row r="79" spans="1:10" ht="15" customHeight="1" x14ac:dyDescent="0.4">
      <c r="A79" s="63" t="s">
        <v>29</v>
      </c>
      <c r="B79" s="66">
        <f t="shared" ref="B79:B86" si="33">$B$7</f>
        <v>0</v>
      </c>
      <c r="C79" s="69">
        <f t="shared" ref="B79:D79" si="34">C75</f>
        <v>25</v>
      </c>
      <c r="D79" s="72">
        <f t="shared" si="34"/>
        <v>0.86</v>
      </c>
      <c r="E79" s="75">
        <f>ROUNDDOWN(B79*C79*D79,2)</f>
        <v>0</v>
      </c>
      <c r="F79" s="22" t="s">
        <v>22</v>
      </c>
      <c r="G79" s="23">
        <f>$G$7</f>
        <v>0</v>
      </c>
      <c r="H79" s="24">
        <f t="shared" si="23"/>
        <v>600</v>
      </c>
      <c r="I79" s="25">
        <f>ROUNDDOWN(G79*H79,2)</f>
        <v>0</v>
      </c>
      <c r="J79" s="78">
        <f>INT(SUM(E79,I79:I82))</f>
        <v>0</v>
      </c>
    </row>
    <row r="80" spans="1:10" ht="15" customHeight="1" x14ac:dyDescent="0.4">
      <c r="A80" s="64"/>
      <c r="B80" s="67"/>
      <c r="C80" s="70"/>
      <c r="D80" s="73"/>
      <c r="E80" s="76"/>
      <c r="F80" s="26" t="s">
        <v>23</v>
      </c>
      <c r="G80" s="27">
        <f>$G$8</f>
        <v>0</v>
      </c>
      <c r="H80" s="28">
        <f t="shared" si="23"/>
        <v>2400</v>
      </c>
      <c r="I80" s="29">
        <f t="shared" ref="I80:I81" si="35">ROUNDDOWN(G80*H80,2)</f>
        <v>0</v>
      </c>
      <c r="J80" s="79"/>
    </row>
    <row r="81" spans="1:10" ht="15" customHeight="1" x14ac:dyDescent="0.4">
      <c r="A81" s="64"/>
      <c r="B81" s="67"/>
      <c r="C81" s="70"/>
      <c r="D81" s="73"/>
      <c r="E81" s="76"/>
      <c r="F81" s="26" t="s">
        <v>24</v>
      </c>
      <c r="G81" s="27">
        <f>$G$9</f>
        <v>0</v>
      </c>
      <c r="H81" s="28">
        <f t="shared" si="23"/>
        <v>0</v>
      </c>
      <c r="I81" s="29">
        <f t="shared" si="35"/>
        <v>0</v>
      </c>
      <c r="J81" s="79"/>
    </row>
    <row r="82" spans="1:10" ht="15" customHeight="1" x14ac:dyDescent="0.4">
      <c r="A82" s="65"/>
      <c r="B82" s="68"/>
      <c r="C82" s="71"/>
      <c r="D82" s="74"/>
      <c r="E82" s="77"/>
      <c r="F82" s="30" t="s">
        <v>25</v>
      </c>
      <c r="G82" s="31">
        <f>$G$10</f>
        <v>0</v>
      </c>
      <c r="H82" s="32">
        <f t="shared" si="23"/>
        <v>2700</v>
      </c>
      <c r="I82" s="33">
        <f>ROUNDDOWN(G82*H82,2)</f>
        <v>0</v>
      </c>
      <c r="J82" s="80"/>
    </row>
    <row r="83" spans="1:10" ht="15" customHeight="1" x14ac:dyDescent="0.4">
      <c r="A83" s="63" t="s">
        <v>30</v>
      </c>
      <c r="B83" s="66">
        <f t="shared" ref="B83:B86" si="36">$B$7</f>
        <v>0</v>
      </c>
      <c r="C83" s="69">
        <f t="shared" ref="B83:D83" si="37">C79</f>
        <v>25</v>
      </c>
      <c r="D83" s="72">
        <f t="shared" si="37"/>
        <v>0.86</v>
      </c>
      <c r="E83" s="75">
        <f>ROUNDDOWN(B83*C83*D83,2)</f>
        <v>0</v>
      </c>
      <c r="F83" s="22" t="s">
        <v>22</v>
      </c>
      <c r="G83" s="23">
        <f>$G$7</f>
        <v>0</v>
      </c>
      <c r="H83" s="24">
        <f t="shared" si="23"/>
        <v>500</v>
      </c>
      <c r="I83" s="25">
        <f>ROUNDDOWN(G83*H83,2)</f>
        <v>0</v>
      </c>
      <c r="J83" s="78">
        <f>INT(SUM(E83,I83:I86))</f>
        <v>0</v>
      </c>
    </row>
    <row r="84" spans="1:10" ht="15" customHeight="1" x14ac:dyDescent="0.4">
      <c r="A84" s="64"/>
      <c r="B84" s="67"/>
      <c r="C84" s="70"/>
      <c r="D84" s="73"/>
      <c r="E84" s="76"/>
      <c r="F84" s="26" t="s">
        <v>23</v>
      </c>
      <c r="G84" s="27">
        <f>$G$8</f>
        <v>0</v>
      </c>
      <c r="H84" s="28">
        <f t="shared" si="23"/>
        <v>1900</v>
      </c>
      <c r="I84" s="29">
        <f t="shared" ref="I84:I85" si="38">ROUNDDOWN(G84*H84,2)</f>
        <v>0</v>
      </c>
      <c r="J84" s="79"/>
    </row>
    <row r="85" spans="1:10" ht="15" customHeight="1" x14ac:dyDescent="0.4">
      <c r="A85" s="64"/>
      <c r="B85" s="67"/>
      <c r="C85" s="70"/>
      <c r="D85" s="73"/>
      <c r="E85" s="76"/>
      <c r="F85" s="26" t="s">
        <v>24</v>
      </c>
      <c r="G85" s="27">
        <f>$G$9</f>
        <v>0</v>
      </c>
      <c r="H85" s="28">
        <f t="shared" si="23"/>
        <v>0</v>
      </c>
      <c r="I85" s="29">
        <f t="shared" si="38"/>
        <v>0</v>
      </c>
      <c r="J85" s="79"/>
    </row>
    <row r="86" spans="1:10" ht="15" customHeight="1" thickBot="1" x14ac:dyDescent="0.45">
      <c r="A86" s="65"/>
      <c r="B86" s="68"/>
      <c r="C86" s="71"/>
      <c r="D86" s="74"/>
      <c r="E86" s="77"/>
      <c r="F86" s="30" t="s">
        <v>25</v>
      </c>
      <c r="G86" s="31">
        <f>$G$10</f>
        <v>0</v>
      </c>
      <c r="H86" s="32">
        <f t="shared" si="23"/>
        <v>2500</v>
      </c>
      <c r="I86" s="33">
        <f>ROUNDDOWN(G86*H86,2)</f>
        <v>0</v>
      </c>
      <c r="J86" s="80"/>
    </row>
    <row r="87" spans="1:10" s="40" customFormat="1" ht="20.25" customHeight="1" thickBot="1" x14ac:dyDescent="0.45">
      <c r="A87" s="34"/>
      <c r="B87" s="35"/>
      <c r="C87" s="35"/>
      <c r="D87" s="35"/>
      <c r="E87" s="35"/>
      <c r="F87" s="35"/>
      <c r="G87" s="36"/>
      <c r="H87" s="49"/>
      <c r="I87" s="38" t="s">
        <v>40</v>
      </c>
      <c r="J87" s="39">
        <f>SUM(J63:J86)</f>
        <v>0</v>
      </c>
    </row>
    <row r="88" spans="1:10" s="40" customFormat="1" ht="38.25" customHeight="1" thickTop="1" thickBot="1" x14ac:dyDescent="0.45">
      <c r="A88" s="35"/>
      <c r="B88" s="35"/>
      <c r="C88" s="35"/>
      <c r="D88" s="35"/>
      <c r="E88" s="35"/>
      <c r="F88" s="35"/>
      <c r="G88" s="36"/>
      <c r="H88" s="35"/>
      <c r="I88" s="41" t="s">
        <v>41</v>
      </c>
      <c r="J88" s="42">
        <f>J56+J87</f>
        <v>0</v>
      </c>
    </row>
    <row r="89" spans="1:10" s="44" customFormat="1" ht="39.950000000000003" customHeight="1" x14ac:dyDescent="0.4">
      <c r="A89" s="81" t="s">
        <v>55</v>
      </c>
      <c r="B89" s="82"/>
      <c r="C89" s="82"/>
      <c r="D89" s="82"/>
      <c r="E89" s="82"/>
      <c r="F89" s="82"/>
      <c r="G89" s="83"/>
      <c r="H89" s="43"/>
      <c r="I89" s="43"/>
      <c r="J89" s="43"/>
    </row>
    <row r="90" spans="1:10" ht="123" customHeight="1" x14ac:dyDescent="0.4">
      <c r="A90" s="84"/>
      <c r="B90" s="85"/>
      <c r="C90" s="85"/>
      <c r="D90" s="85"/>
      <c r="E90" s="85"/>
      <c r="F90" s="85"/>
      <c r="G90" s="86"/>
      <c r="H90" s="43"/>
      <c r="I90" s="43"/>
      <c r="J90" s="43"/>
    </row>
    <row r="94" spans="1:10" ht="20.100000000000001" customHeight="1" x14ac:dyDescent="0.4">
      <c r="C94" s="47"/>
      <c r="H94" s="47"/>
    </row>
    <row r="95" spans="1:10" ht="20.100000000000001" customHeight="1" x14ac:dyDescent="0.4">
      <c r="C95" s="47"/>
      <c r="H95" s="47"/>
    </row>
    <row r="96" spans="1:10" ht="20.100000000000001" customHeight="1" x14ac:dyDescent="0.4">
      <c r="C96" s="47"/>
      <c r="H96" s="47"/>
    </row>
  </sheetData>
  <mergeCells count="113">
    <mergeCell ref="A89:G90"/>
    <mergeCell ref="A83:A86"/>
    <mergeCell ref="B83:B86"/>
    <mergeCell ref="C83:C86"/>
    <mergeCell ref="D83:D86"/>
    <mergeCell ref="E83:E86"/>
    <mergeCell ref="J83:J86"/>
    <mergeCell ref="A79:A82"/>
    <mergeCell ref="B79:B82"/>
    <mergeCell ref="C79:C82"/>
    <mergeCell ref="D79:D82"/>
    <mergeCell ref="E79:E82"/>
    <mergeCell ref="J79:J82"/>
    <mergeCell ref="A75:A78"/>
    <mergeCell ref="B75:B78"/>
    <mergeCell ref="C75:C78"/>
    <mergeCell ref="D75:D78"/>
    <mergeCell ref="E75:E78"/>
    <mergeCell ref="J75:J78"/>
    <mergeCell ref="A71:A74"/>
    <mergeCell ref="B71:B74"/>
    <mergeCell ref="C71:C74"/>
    <mergeCell ref="D71:D74"/>
    <mergeCell ref="E71:E74"/>
    <mergeCell ref="J71:J74"/>
    <mergeCell ref="A67:A70"/>
    <mergeCell ref="B67:B70"/>
    <mergeCell ref="C67:C70"/>
    <mergeCell ref="D67:D70"/>
    <mergeCell ref="E67:E70"/>
    <mergeCell ref="J67:J70"/>
    <mergeCell ref="A57:J57"/>
    <mergeCell ref="A61:A62"/>
    <mergeCell ref="A63:A66"/>
    <mergeCell ref="B63:B66"/>
    <mergeCell ref="C63:C66"/>
    <mergeCell ref="D63:D66"/>
    <mergeCell ref="E63:E66"/>
    <mergeCell ref="J63:J66"/>
    <mergeCell ref="A51:A54"/>
    <mergeCell ref="B51:B54"/>
    <mergeCell ref="C51:C54"/>
    <mergeCell ref="D51:D54"/>
    <mergeCell ref="E51:E54"/>
    <mergeCell ref="J51:J54"/>
    <mergeCell ref="A47:A50"/>
    <mergeCell ref="B47:B50"/>
    <mergeCell ref="C47:C50"/>
    <mergeCell ref="D47:D50"/>
    <mergeCell ref="E47:E50"/>
    <mergeCell ref="J47:J50"/>
    <mergeCell ref="A43:A46"/>
    <mergeCell ref="B43:B46"/>
    <mergeCell ref="C43:C46"/>
    <mergeCell ref="D43:D46"/>
    <mergeCell ref="E43:E46"/>
    <mergeCell ref="J43:J46"/>
    <mergeCell ref="A39:A42"/>
    <mergeCell ref="B39:B42"/>
    <mergeCell ref="C39:C42"/>
    <mergeCell ref="D39:D42"/>
    <mergeCell ref="E39:E42"/>
    <mergeCell ref="J39:J42"/>
    <mergeCell ref="A35:A38"/>
    <mergeCell ref="B35:B38"/>
    <mergeCell ref="C35:C38"/>
    <mergeCell ref="D35:D38"/>
    <mergeCell ref="E35:E38"/>
    <mergeCell ref="J35:J38"/>
    <mergeCell ref="A31:A34"/>
    <mergeCell ref="B31:B34"/>
    <mergeCell ref="C31:C34"/>
    <mergeCell ref="D31:D34"/>
    <mergeCell ref="E31:E34"/>
    <mergeCell ref="J31:J34"/>
    <mergeCell ref="A27:A30"/>
    <mergeCell ref="B27:B30"/>
    <mergeCell ref="C27:C30"/>
    <mergeCell ref="D27:D30"/>
    <mergeCell ref="E27:E30"/>
    <mergeCell ref="J27:J30"/>
    <mergeCell ref="A23:A26"/>
    <mergeCell ref="B23:B26"/>
    <mergeCell ref="C23:C26"/>
    <mergeCell ref="D23:D26"/>
    <mergeCell ref="E23:E26"/>
    <mergeCell ref="J23:J26"/>
    <mergeCell ref="A19:A22"/>
    <mergeCell ref="B19:B22"/>
    <mergeCell ref="C19:C22"/>
    <mergeCell ref="D19:D22"/>
    <mergeCell ref="E19:E22"/>
    <mergeCell ref="J19:J22"/>
    <mergeCell ref="A15:A18"/>
    <mergeCell ref="B15:B18"/>
    <mergeCell ref="C15:C18"/>
    <mergeCell ref="D15:D18"/>
    <mergeCell ref="E15:E18"/>
    <mergeCell ref="J15:J18"/>
    <mergeCell ref="A1:J1"/>
    <mergeCell ref="A5:A6"/>
    <mergeCell ref="A11:A14"/>
    <mergeCell ref="B11:B14"/>
    <mergeCell ref="C11:C14"/>
    <mergeCell ref="D11:D14"/>
    <mergeCell ref="E11:E14"/>
    <mergeCell ref="J11:J14"/>
    <mergeCell ref="A7:A10"/>
    <mergeCell ref="B7:B10"/>
    <mergeCell ref="C7:C10"/>
    <mergeCell ref="D7:D10"/>
    <mergeCell ref="E7:E10"/>
    <mergeCell ref="J7:J10"/>
  </mergeCells>
  <phoneticPr fontId="3"/>
  <printOptions horizontalCentered="1"/>
  <pageMargins left="0.39370078740157483" right="0.39370078740157483" top="0.78740157480314965" bottom="0.19685039370078741" header="0.19685039370078741" footer="0.19685039370078741"/>
  <pageSetup paperSize="9" scale="55" fitToHeight="0" orientation="landscape" horizontalDpi="300" verticalDpi="300" r:id="rId1"/>
  <headerFooter>
    <oddHeader>&amp;R
別添様式２</oddHeader>
  </headerFooter>
  <rowBreaks count="1" manualBreakCount="1">
    <brk id="5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showZeros="0" view="pageBreakPreview" zoomScale="85" zoomScaleNormal="70" zoomScaleSheetLayoutView="85" zoomScalePageLayoutView="40" workbookViewId="0">
      <selection activeCell="G7" sqref="G7:G10"/>
    </sheetView>
  </sheetViews>
  <sheetFormatPr defaultColWidth="14.625" defaultRowHeight="20.100000000000001" customHeight="1" x14ac:dyDescent="0.4"/>
  <cols>
    <col min="1" max="1" width="8.625" style="1" customWidth="1"/>
    <col min="2" max="2" width="17.625" style="1" customWidth="1"/>
    <col min="3" max="4" width="11.625" style="1" customWidth="1"/>
    <col min="5" max="5" width="19.25" style="1" customWidth="1"/>
    <col min="6" max="6" width="16.25" style="1" customWidth="1"/>
    <col min="7" max="7" width="19.5" style="1" customWidth="1"/>
    <col min="8" max="8" width="14.75" style="1" customWidth="1"/>
    <col min="9" max="10" width="20.625" style="1" customWidth="1"/>
    <col min="11" max="16384" width="14.625" style="1"/>
  </cols>
  <sheetData>
    <row r="1" spans="1:10" ht="27" customHeight="1" x14ac:dyDescent="0.4">
      <c r="A1" s="52" t="s">
        <v>52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24.75" customHeight="1" x14ac:dyDescent="0.4">
      <c r="A2" s="4" t="s">
        <v>44</v>
      </c>
      <c r="B2" s="5"/>
    </row>
    <row r="3" spans="1:10" ht="30" customHeight="1" x14ac:dyDescent="0.4">
      <c r="A3" s="51" t="s">
        <v>1</v>
      </c>
      <c r="G3" s="6" t="s">
        <v>2</v>
      </c>
      <c r="H3" s="7"/>
      <c r="I3" s="7"/>
      <c r="J3" s="7"/>
    </row>
    <row r="4" spans="1:10" ht="10.5" customHeight="1" x14ac:dyDescent="0.4">
      <c r="A4" s="6"/>
    </row>
    <row r="5" spans="1:10" ht="30" customHeight="1" x14ac:dyDescent="0.4">
      <c r="A5" s="61" t="s">
        <v>3</v>
      </c>
      <c r="B5" s="8" t="s">
        <v>4</v>
      </c>
      <c r="C5" s="9" t="s">
        <v>5</v>
      </c>
      <c r="D5" s="10" t="s">
        <v>6</v>
      </c>
      <c r="E5" s="11" t="s">
        <v>7</v>
      </c>
      <c r="F5" s="8" t="s">
        <v>8</v>
      </c>
      <c r="G5" s="9" t="s">
        <v>9</v>
      </c>
      <c r="H5" s="12" t="s">
        <v>10</v>
      </c>
      <c r="I5" s="11" t="s">
        <v>11</v>
      </c>
      <c r="J5" s="13" t="s">
        <v>12</v>
      </c>
    </row>
    <row r="6" spans="1:10" ht="12" customHeight="1" x14ac:dyDescent="0.4">
      <c r="A6" s="62"/>
      <c r="B6" s="14" t="s">
        <v>13</v>
      </c>
      <c r="C6" s="15" t="s">
        <v>14</v>
      </c>
      <c r="D6" s="16" t="s">
        <v>15</v>
      </c>
      <c r="E6" s="17" t="s">
        <v>16</v>
      </c>
      <c r="F6" s="18"/>
      <c r="G6" s="19" t="s">
        <v>17</v>
      </c>
      <c r="H6" s="20" t="s">
        <v>18</v>
      </c>
      <c r="I6" s="17" t="s">
        <v>19</v>
      </c>
      <c r="J6" s="50" t="s">
        <v>20</v>
      </c>
    </row>
    <row r="7" spans="1:10" ht="15" customHeight="1" x14ac:dyDescent="0.4">
      <c r="A7" s="63" t="s">
        <v>21</v>
      </c>
      <c r="B7" s="87"/>
      <c r="C7" s="69">
        <v>49</v>
      </c>
      <c r="D7" s="72">
        <v>0.88</v>
      </c>
      <c r="E7" s="75">
        <f>ROUNDDOWN(B7*C7*D7,2)</f>
        <v>0</v>
      </c>
      <c r="F7" s="22" t="s">
        <v>22</v>
      </c>
      <c r="G7" s="90"/>
      <c r="H7" s="24">
        <v>0</v>
      </c>
      <c r="I7" s="25">
        <f>ROUNDDOWN(G7*H7,2)</f>
        <v>0</v>
      </c>
      <c r="J7" s="78">
        <f>INT(SUM(E7,I7:I10))</f>
        <v>0</v>
      </c>
    </row>
    <row r="8" spans="1:10" ht="15" customHeight="1" x14ac:dyDescent="0.4">
      <c r="A8" s="64"/>
      <c r="B8" s="88"/>
      <c r="C8" s="70"/>
      <c r="D8" s="73"/>
      <c r="E8" s="76"/>
      <c r="F8" s="26" t="s">
        <v>23</v>
      </c>
      <c r="G8" s="91"/>
      <c r="H8" s="28">
        <v>0</v>
      </c>
      <c r="I8" s="29">
        <f t="shared" ref="I8:I9" si="0">ROUNDDOWN(G8*H8,2)</f>
        <v>0</v>
      </c>
      <c r="J8" s="79"/>
    </row>
    <row r="9" spans="1:10" ht="15" customHeight="1" x14ac:dyDescent="0.4">
      <c r="A9" s="64"/>
      <c r="B9" s="88"/>
      <c r="C9" s="70"/>
      <c r="D9" s="73"/>
      <c r="E9" s="76"/>
      <c r="F9" s="26" t="s">
        <v>24</v>
      </c>
      <c r="G9" s="91"/>
      <c r="H9" s="28">
        <v>5500</v>
      </c>
      <c r="I9" s="29">
        <f t="shared" si="0"/>
        <v>0</v>
      </c>
      <c r="J9" s="79"/>
    </row>
    <row r="10" spans="1:10" ht="15" customHeight="1" x14ac:dyDescent="0.4">
      <c r="A10" s="65"/>
      <c r="B10" s="89"/>
      <c r="C10" s="71"/>
      <c r="D10" s="74"/>
      <c r="E10" s="77"/>
      <c r="F10" s="30" t="s">
        <v>25</v>
      </c>
      <c r="G10" s="92"/>
      <c r="H10" s="32">
        <v>6400</v>
      </c>
      <c r="I10" s="33">
        <f>ROUNDDOWN(G10*H10,2)</f>
        <v>0</v>
      </c>
      <c r="J10" s="80"/>
    </row>
    <row r="11" spans="1:10" ht="15" customHeight="1" x14ac:dyDescent="0.4">
      <c r="A11" s="63" t="s">
        <v>26</v>
      </c>
      <c r="B11" s="66">
        <f>$B$7</f>
        <v>0</v>
      </c>
      <c r="C11" s="69">
        <f>C7</f>
        <v>49</v>
      </c>
      <c r="D11" s="72">
        <f>D7</f>
        <v>0.88</v>
      </c>
      <c r="E11" s="75">
        <f>ROUNDDOWN(B11*C11*D11,2)</f>
        <v>0</v>
      </c>
      <c r="F11" s="22" t="s">
        <v>22</v>
      </c>
      <c r="G11" s="23">
        <f>$G$7</f>
        <v>0</v>
      </c>
      <c r="H11" s="24">
        <v>0</v>
      </c>
      <c r="I11" s="25">
        <f>ROUNDDOWN(G11*H11,2)</f>
        <v>0</v>
      </c>
      <c r="J11" s="78">
        <f>INT(SUM(E11,I11:I14))</f>
        <v>0</v>
      </c>
    </row>
    <row r="12" spans="1:10" ht="15" customHeight="1" x14ac:dyDescent="0.4">
      <c r="A12" s="64"/>
      <c r="B12" s="67"/>
      <c r="C12" s="70"/>
      <c r="D12" s="73"/>
      <c r="E12" s="76"/>
      <c r="F12" s="26" t="s">
        <v>23</v>
      </c>
      <c r="G12" s="27">
        <f>$G$8</f>
        <v>0</v>
      </c>
      <c r="H12" s="28">
        <v>0</v>
      </c>
      <c r="I12" s="29">
        <f t="shared" ref="I12:I13" si="1">ROUNDDOWN(G12*H12,2)</f>
        <v>0</v>
      </c>
      <c r="J12" s="79"/>
    </row>
    <row r="13" spans="1:10" ht="15" customHeight="1" x14ac:dyDescent="0.4">
      <c r="A13" s="64"/>
      <c r="B13" s="67"/>
      <c r="C13" s="70"/>
      <c r="D13" s="73"/>
      <c r="E13" s="76"/>
      <c r="F13" s="26" t="s">
        <v>24</v>
      </c>
      <c r="G13" s="27">
        <f>$G$9</f>
        <v>0</v>
      </c>
      <c r="H13" s="28">
        <v>3500</v>
      </c>
      <c r="I13" s="29">
        <f t="shared" si="1"/>
        <v>0</v>
      </c>
      <c r="J13" s="79"/>
    </row>
    <row r="14" spans="1:10" ht="15" customHeight="1" x14ac:dyDescent="0.4">
      <c r="A14" s="65"/>
      <c r="B14" s="68"/>
      <c r="C14" s="71"/>
      <c r="D14" s="74"/>
      <c r="E14" s="77"/>
      <c r="F14" s="30" t="s">
        <v>25</v>
      </c>
      <c r="G14" s="31">
        <f>$G$10</f>
        <v>0</v>
      </c>
      <c r="H14" s="32">
        <v>5100</v>
      </c>
      <c r="I14" s="33">
        <f>ROUNDDOWN(G14*H14,2)</f>
        <v>0</v>
      </c>
      <c r="J14" s="80"/>
    </row>
    <row r="15" spans="1:10" ht="15" customHeight="1" x14ac:dyDescent="0.4">
      <c r="A15" s="63" t="s">
        <v>27</v>
      </c>
      <c r="B15" s="66">
        <f>$B$7</f>
        <v>0</v>
      </c>
      <c r="C15" s="69">
        <f t="shared" ref="B15:D15" si="2">C11</f>
        <v>49</v>
      </c>
      <c r="D15" s="72">
        <f t="shared" si="2"/>
        <v>0.88</v>
      </c>
      <c r="E15" s="75">
        <f>ROUNDDOWN(B15*C15*D15,2)</f>
        <v>0</v>
      </c>
      <c r="F15" s="22" t="s">
        <v>22</v>
      </c>
      <c r="G15" s="23">
        <f>$G$7</f>
        <v>0</v>
      </c>
      <c r="H15" s="24">
        <v>0</v>
      </c>
      <c r="I15" s="25">
        <f>ROUNDDOWN(G15*H15,2)</f>
        <v>0</v>
      </c>
      <c r="J15" s="78">
        <f>INT(SUM(E15,I15:I18))</f>
        <v>0</v>
      </c>
    </row>
    <row r="16" spans="1:10" ht="15" customHeight="1" x14ac:dyDescent="0.4">
      <c r="A16" s="64"/>
      <c r="B16" s="67"/>
      <c r="C16" s="70"/>
      <c r="D16" s="73"/>
      <c r="E16" s="76"/>
      <c r="F16" s="26" t="s">
        <v>23</v>
      </c>
      <c r="G16" s="27">
        <f>$G$8</f>
        <v>0</v>
      </c>
      <c r="H16" s="28">
        <v>0</v>
      </c>
      <c r="I16" s="29">
        <f t="shared" ref="I16:I17" si="3">ROUNDDOWN(G16*H16,2)</f>
        <v>0</v>
      </c>
      <c r="J16" s="79"/>
    </row>
    <row r="17" spans="1:10" ht="15" customHeight="1" x14ac:dyDescent="0.4">
      <c r="A17" s="64"/>
      <c r="B17" s="67"/>
      <c r="C17" s="70"/>
      <c r="D17" s="73"/>
      <c r="E17" s="76"/>
      <c r="F17" s="26" t="s">
        <v>24</v>
      </c>
      <c r="G17" s="27">
        <f>$G$9</f>
        <v>0</v>
      </c>
      <c r="H17" s="28">
        <v>4200</v>
      </c>
      <c r="I17" s="29">
        <f t="shared" si="3"/>
        <v>0</v>
      </c>
      <c r="J17" s="79"/>
    </row>
    <row r="18" spans="1:10" ht="15" customHeight="1" x14ac:dyDescent="0.4">
      <c r="A18" s="65"/>
      <c r="B18" s="68"/>
      <c r="C18" s="71"/>
      <c r="D18" s="74"/>
      <c r="E18" s="77"/>
      <c r="F18" s="30" t="s">
        <v>25</v>
      </c>
      <c r="G18" s="31">
        <f>$G$10</f>
        <v>0</v>
      </c>
      <c r="H18" s="32">
        <v>4300</v>
      </c>
      <c r="I18" s="33">
        <f>ROUNDDOWN(G18*H18,2)</f>
        <v>0</v>
      </c>
      <c r="J18" s="80"/>
    </row>
    <row r="19" spans="1:10" ht="15" customHeight="1" x14ac:dyDescent="0.4">
      <c r="A19" s="63" t="s">
        <v>28</v>
      </c>
      <c r="B19" s="66">
        <f>$B$7</f>
        <v>0</v>
      </c>
      <c r="C19" s="69">
        <f t="shared" ref="B19:D19" si="4">C15</f>
        <v>49</v>
      </c>
      <c r="D19" s="72">
        <f t="shared" si="4"/>
        <v>0.88</v>
      </c>
      <c r="E19" s="75">
        <f>ROUNDDOWN(B19*C19*D19,2)</f>
        <v>0</v>
      </c>
      <c r="F19" s="22" t="s">
        <v>22</v>
      </c>
      <c r="G19" s="23">
        <f>$G$7</f>
        <v>0</v>
      </c>
      <c r="H19" s="24">
        <v>900</v>
      </c>
      <c r="I19" s="25">
        <f>ROUNDDOWN(G19*H19,2)</f>
        <v>0</v>
      </c>
      <c r="J19" s="78">
        <f>INT(SUM(E19,I19:I22))</f>
        <v>0</v>
      </c>
    </row>
    <row r="20" spans="1:10" ht="15" customHeight="1" x14ac:dyDescent="0.4">
      <c r="A20" s="64"/>
      <c r="B20" s="67"/>
      <c r="C20" s="70"/>
      <c r="D20" s="73"/>
      <c r="E20" s="76"/>
      <c r="F20" s="26" t="s">
        <v>23</v>
      </c>
      <c r="G20" s="27">
        <f>$G$8</f>
        <v>0</v>
      </c>
      <c r="H20" s="28">
        <v>3600</v>
      </c>
      <c r="I20" s="29">
        <f t="shared" ref="I20:I21" si="5">ROUNDDOWN(G20*H20,2)</f>
        <v>0</v>
      </c>
      <c r="J20" s="79"/>
    </row>
    <row r="21" spans="1:10" ht="15" customHeight="1" x14ac:dyDescent="0.4">
      <c r="A21" s="64"/>
      <c r="B21" s="67"/>
      <c r="C21" s="70"/>
      <c r="D21" s="73"/>
      <c r="E21" s="76"/>
      <c r="F21" s="26" t="s">
        <v>24</v>
      </c>
      <c r="G21" s="27">
        <f>$G$9</f>
        <v>0</v>
      </c>
      <c r="H21" s="28">
        <v>0</v>
      </c>
      <c r="I21" s="29">
        <f t="shared" si="5"/>
        <v>0</v>
      </c>
      <c r="J21" s="79"/>
    </row>
    <row r="22" spans="1:10" ht="15" customHeight="1" x14ac:dyDescent="0.4">
      <c r="A22" s="65"/>
      <c r="B22" s="68"/>
      <c r="C22" s="71"/>
      <c r="D22" s="74"/>
      <c r="E22" s="77"/>
      <c r="F22" s="30" t="s">
        <v>25</v>
      </c>
      <c r="G22" s="31">
        <f>$G$10</f>
        <v>0</v>
      </c>
      <c r="H22" s="32">
        <v>4500</v>
      </c>
      <c r="I22" s="33">
        <f>ROUNDDOWN(G22*H22,2)</f>
        <v>0</v>
      </c>
      <c r="J22" s="80"/>
    </row>
    <row r="23" spans="1:10" ht="15" customHeight="1" x14ac:dyDescent="0.4">
      <c r="A23" s="63" t="s">
        <v>29</v>
      </c>
      <c r="B23" s="66">
        <f t="shared" ref="B23:B42" si="6">$B$7</f>
        <v>0</v>
      </c>
      <c r="C23" s="69">
        <f t="shared" ref="B23:D23" si="7">C19</f>
        <v>49</v>
      </c>
      <c r="D23" s="72">
        <f t="shared" si="7"/>
        <v>0.88</v>
      </c>
      <c r="E23" s="75">
        <f>ROUNDDOWN(B23*C23*D23,2)</f>
        <v>0</v>
      </c>
      <c r="F23" s="22" t="s">
        <v>22</v>
      </c>
      <c r="G23" s="23">
        <f>$G$7</f>
        <v>0</v>
      </c>
      <c r="H23" s="24">
        <v>1000</v>
      </c>
      <c r="I23" s="25">
        <f>ROUNDDOWN(G23*H23,2)</f>
        <v>0</v>
      </c>
      <c r="J23" s="78">
        <f>INT(SUM(E23,I23:I26))</f>
        <v>0</v>
      </c>
    </row>
    <row r="24" spans="1:10" ht="15" customHeight="1" x14ac:dyDescent="0.4">
      <c r="A24" s="64"/>
      <c r="B24" s="67"/>
      <c r="C24" s="70"/>
      <c r="D24" s="73"/>
      <c r="E24" s="76"/>
      <c r="F24" s="26" t="s">
        <v>23</v>
      </c>
      <c r="G24" s="27">
        <f>$G$8</f>
        <v>0</v>
      </c>
      <c r="H24" s="28">
        <v>4000</v>
      </c>
      <c r="I24" s="29">
        <f t="shared" ref="I24:I25" si="8">ROUNDDOWN(G24*H24,2)</f>
        <v>0</v>
      </c>
      <c r="J24" s="79"/>
    </row>
    <row r="25" spans="1:10" ht="15" customHeight="1" x14ac:dyDescent="0.4">
      <c r="A25" s="64"/>
      <c r="B25" s="67"/>
      <c r="C25" s="70"/>
      <c r="D25" s="73"/>
      <c r="E25" s="76"/>
      <c r="F25" s="26" t="s">
        <v>24</v>
      </c>
      <c r="G25" s="27">
        <f>$G$9</f>
        <v>0</v>
      </c>
      <c r="H25" s="28">
        <v>0</v>
      </c>
      <c r="I25" s="29">
        <f t="shared" si="8"/>
        <v>0</v>
      </c>
      <c r="J25" s="79"/>
    </row>
    <row r="26" spans="1:10" ht="15" customHeight="1" x14ac:dyDescent="0.4">
      <c r="A26" s="65"/>
      <c r="B26" s="68"/>
      <c r="C26" s="71"/>
      <c r="D26" s="74"/>
      <c r="E26" s="77"/>
      <c r="F26" s="30" t="s">
        <v>25</v>
      </c>
      <c r="G26" s="31">
        <f>$G$10</f>
        <v>0</v>
      </c>
      <c r="H26" s="32">
        <v>4500</v>
      </c>
      <c r="I26" s="33">
        <f>ROUNDDOWN(G26*H26,2)</f>
        <v>0</v>
      </c>
      <c r="J26" s="80"/>
    </row>
    <row r="27" spans="1:10" ht="15" customHeight="1" x14ac:dyDescent="0.4">
      <c r="A27" s="63" t="s">
        <v>30</v>
      </c>
      <c r="B27" s="66">
        <f t="shared" ref="B27:B42" si="9">$B$7</f>
        <v>0</v>
      </c>
      <c r="C27" s="69">
        <f t="shared" ref="B27:D27" si="10">C23</f>
        <v>49</v>
      </c>
      <c r="D27" s="72">
        <f t="shared" si="10"/>
        <v>0.88</v>
      </c>
      <c r="E27" s="75">
        <f>ROUNDDOWN(B27*C27*D27,2)</f>
        <v>0</v>
      </c>
      <c r="F27" s="22" t="s">
        <v>22</v>
      </c>
      <c r="G27" s="23">
        <f>$G$7</f>
        <v>0</v>
      </c>
      <c r="H27" s="24">
        <v>700</v>
      </c>
      <c r="I27" s="25">
        <f>ROUNDDOWN(G27*H27,2)</f>
        <v>0</v>
      </c>
      <c r="J27" s="78">
        <f>INT(SUM(E27,I27:I30))</f>
        <v>0</v>
      </c>
    </row>
    <row r="28" spans="1:10" ht="15" customHeight="1" x14ac:dyDescent="0.4">
      <c r="A28" s="64"/>
      <c r="B28" s="67"/>
      <c r="C28" s="70"/>
      <c r="D28" s="73"/>
      <c r="E28" s="76"/>
      <c r="F28" s="26" t="s">
        <v>23</v>
      </c>
      <c r="G28" s="27">
        <f>$G$8</f>
        <v>0</v>
      </c>
      <c r="H28" s="28">
        <v>3000</v>
      </c>
      <c r="I28" s="29">
        <f t="shared" ref="I28:I29" si="11">ROUNDDOWN(G28*H28,2)</f>
        <v>0</v>
      </c>
      <c r="J28" s="79"/>
    </row>
    <row r="29" spans="1:10" ht="15" customHeight="1" x14ac:dyDescent="0.4">
      <c r="A29" s="64"/>
      <c r="B29" s="67"/>
      <c r="C29" s="70"/>
      <c r="D29" s="73"/>
      <c r="E29" s="76"/>
      <c r="F29" s="26" t="s">
        <v>24</v>
      </c>
      <c r="G29" s="27">
        <f>$G$9</f>
        <v>0</v>
      </c>
      <c r="H29" s="28">
        <v>0</v>
      </c>
      <c r="I29" s="29">
        <f t="shared" si="11"/>
        <v>0</v>
      </c>
      <c r="J29" s="79"/>
    </row>
    <row r="30" spans="1:10" ht="15" customHeight="1" x14ac:dyDescent="0.4">
      <c r="A30" s="65"/>
      <c r="B30" s="68"/>
      <c r="C30" s="71"/>
      <c r="D30" s="74"/>
      <c r="E30" s="77"/>
      <c r="F30" s="30" t="s">
        <v>25</v>
      </c>
      <c r="G30" s="31">
        <f>$G$10</f>
        <v>0</v>
      </c>
      <c r="H30" s="32">
        <v>4400</v>
      </c>
      <c r="I30" s="33">
        <f>ROUNDDOWN(G30*H30,2)</f>
        <v>0</v>
      </c>
      <c r="J30" s="80"/>
    </row>
    <row r="31" spans="1:10" ht="15" customHeight="1" x14ac:dyDescent="0.4">
      <c r="A31" s="63" t="s">
        <v>31</v>
      </c>
      <c r="B31" s="66">
        <f t="shared" ref="B31:B42" si="12">$B$7</f>
        <v>0</v>
      </c>
      <c r="C31" s="69">
        <f t="shared" ref="B31:D31" si="13">C27</f>
        <v>49</v>
      </c>
      <c r="D31" s="72">
        <f t="shared" si="13"/>
        <v>0.88</v>
      </c>
      <c r="E31" s="75">
        <f>ROUNDDOWN(B31*C31*D31,2)</f>
        <v>0</v>
      </c>
      <c r="F31" s="22" t="s">
        <v>22</v>
      </c>
      <c r="G31" s="23">
        <f>$G$7</f>
        <v>0</v>
      </c>
      <c r="H31" s="24">
        <v>0</v>
      </c>
      <c r="I31" s="25">
        <f>ROUNDDOWN(G31*H31,2)</f>
        <v>0</v>
      </c>
      <c r="J31" s="78">
        <f>INT(SUM(E31,I31:I34))</f>
        <v>0</v>
      </c>
    </row>
    <row r="32" spans="1:10" ht="15" customHeight="1" x14ac:dyDescent="0.4">
      <c r="A32" s="64"/>
      <c r="B32" s="67"/>
      <c r="C32" s="70"/>
      <c r="D32" s="73"/>
      <c r="E32" s="76"/>
      <c r="F32" s="26" t="s">
        <v>23</v>
      </c>
      <c r="G32" s="27">
        <f>$G$8</f>
        <v>0</v>
      </c>
      <c r="H32" s="28">
        <v>0</v>
      </c>
      <c r="I32" s="29">
        <f t="shared" ref="I32:I33" si="14">ROUNDDOWN(G32*H32,2)</f>
        <v>0</v>
      </c>
      <c r="J32" s="79"/>
    </row>
    <row r="33" spans="1:10" ht="15" customHeight="1" x14ac:dyDescent="0.4">
      <c r="A33" s="64"/>
      <c r="B33" s="67"/>
      <c r="C33" s="70"/>
      <c r="D33" s="73"/>
      <c r="E33" s="76"/>
      <c r="F33" s="26" t="s">
        <v>24</v>
      </c>
      <c r="G33" s="27">
        <f>$G$9</f>
        <v>0</v>
      </c>
      <c r="H33" s="28">
        <v>4500</v>
      </c>
      <c r="I33" s="29">
        <f t="shared" si="14"/>
        <v>0</v>
      </c>
      <c r="J33" s="79"/>
    </row>
    <row r="34" spans="1:10" ht="15" customHeight="1" x14ac:dyDescent="0.4">
      <c r="A34" s="65"/>
      <c r="B34" s="68"/>
      <c r="C34" s="71"/>
      <c r="D34" s="74"/>
      <c r="E34" s="77"/>
      <c r="F34" s="30" t="s">
        <v>25</v>
      </c>
      <c r="G34" s="31">
        <f>$G$10</f>
        <v>0</v>
      </c>
      <c r="H34" s="32">
        <v>5200</v>
      </c>
      <c r="I34" s="33">
        <f>ROUNDDOWN(G34*H34,2)</f>
        <v>0</v>
      </c>
      <c r="J34" s="80"/>
    </row>
    <row r="35" spans="1:10" ht="15" customHeight="1" x14ac:dyDescent="0.4">
      <c r="A35" s="63" t="s">
        <v>32</v>
      </c>
      <c r="B35" s="66">
        <f t="shared" ref="B35:B42" si="15">$B$7</f>
        <v>0</v>
      </c>
      <c r="C35" s="69">
        <f t="shared" ref="B35:D35" si="16">C31</f>
        <v>49</v>
      </c>
      <c r="D35" s="72">
        <f t="shared" si="16"/>
        <v>0.88</v>
      </c>
      <c r="E35" s="75">
        <f>ROUNDDOWN(B35*C35*D35,2)</f>
        <v>0</v>
      </c>
      <c r="F35" s="22" t="s">
        <v>22</v>
      </c>
      <c r="G35" s="23">
        <f>$G$7</f>
        <v>0</v>
      </c>
      <c r="H35" s="24">
        <v>0</v>
      </c>
      <c r="I35" s="25">
        <f>ROUNDDOWN(G35*H35,2)</f>
        <v>0</v>
      </c>
      <c r="J35" s="78">
        <f>INT(SUM(E35,I35:I38))</f>
        <v>0</v>
      </c>
    </row>
    <row r="36" spans="1:10" ht="15" customHeight="1" x14ac:dyDescent="0.4">
      <c r="A36" s="64"/>
      <c r="B36" s="67"/>
      <c r="C36" s="70"/>
      <c r="D36" s="73"/>
      <c r="E36" s="76"/>
      <c r="F36" s="26" t="s">
        <v>23</v>
      </c>
      <c r="G36" s="27">
        <f>$G$8</f>
        <v>0</v>
      </c>
      <c r="H36" s="28">
        <v>0</v>
      </c>
      <c r="I36" s="29">
        <f t="shared" ref="I36:I37" si="17">ROUNDDOWN(G36*H36,2)</f>
        <v>0</v>
      </c>
      <c r="J36" s="79"/>
    </row>
    <row r="37" spans="1:10" ht="15" customHeight="1" x14ac:dyDescent="0.4">
      <c r="A37" s="64"/>
      <c r="B37" s="67"/>
      <c r="C37" s="70"/>
      <c r="D37" s="73"/>
      <c r="E37" s="76"/>
      <c r="F37" s="26" t="s">
        <v>24</v>
      </c>
      <c r="G37" s="27">
        <f>$G$9</f>
        <v>0</v>
      </c>
      <c r="H37" s="28">
        <v>6100</v>
      </c>
      <c r="I37" s="29">
        <f t="shared" si="17"/>
        <v>0</v>
      </c>
      <c r="J37" s="79"/>
    </row>
    <row r="38" spans="1:10" ht="15" customHeight="1" x14ac:dyDescent="0.4">
      <c r="A38" s="65"/>
      <c r="B38" s="68"/>
      <c r="C38" s="71"/>
      <c r="D38" s="74"/>
      <c r="E38" s="77"/>
      <c r="F38" s="30" t="s">
        <v>25</v>
      </c>
      <c r="G38" s="31">
        <f>$G$10</f>
        <v>0</v>
      </c>
      <c r="H38" s="32">
        <v>7000</v>
      </c>
      <c r="I38" s="33">
        <f>ROUNDDOWN(G38*H38,2)</f>
        <v>0</v>
      </c>
      <c r="J38" s="80"/>
    </row>
    <row r="39" spans="1:10" ht="15" customHeight="1" x14ac:dyDescent="0.4">
      <c r="A39" s="63" t="s">
        <v>33</v>
      </c>
      <c r="B39" s="66">
        <f t="shared" ref="B39:B54" si="18">$B$7</f>
        <v>0</v>
      </c>
      <c r="C39" s="69">
        <f t="shared" ref="B39:D39" si="19">C35</f>
        <v>49</v>
      </c>
      <c r="D39" s="72">
        <f t="shared" si="19"/>
        <v>0.88</v>
      </c>
      <c r="E39" s="75">
        <f>ROUNDDOWN(B39*C39*D39,2)</f>
        <v>0</v>
      </c>
      <c r="F39" s="22" t="s">
        <v>22</v>
      </c>
      <c r="G39" s="23">
        <f>$G$7</f>
        <v>0</v>
      </c>
      <c r="H39" s="24">
        <v>0</v>
      </c>
      <c r="I39" s="25">
        <f>ROUNDDOWN(G39*H39,2)</f>
        <v>0</v>
      </c>
      <c r="J39" s="78">
        <f>INT(SUM(E39,I39:I42))</f>
        <v>0</v>
      </c>
    </row>
    <row r="40" spans="1:10" ht="15" customHeight="1" x14ac:dyDescent="0.4">
      <c r="A40" s="64"/>
      <c r="B40" s="67"/>
      <c r="C40" s="70"/>
      <c r="D40" s="73"/>
      <c r="E40" s="76"/>
      <c r="F40" s="26" t="s">
        <v>23</v>
      </c>
      <c r="G40" s="27">
        <f>$G$8</f>
        <v>0</v>
      </c>
      <c r="H40" s="28">
        <v>0</v>
      </c>
      <c r="I40" s="29">
        <f t="shared" ref="I40:I41" si="20">ROUNDDOWN(G40*H40,2)</f>
        <v>0</v>
      </c>
      <c r="J40" s="79"/>
    </row>
    <row r="41" spans="1:10" ht="15" customHeight="1" x14ac:dyDescent="0.4">
      <c r="A41" s="64"/>
      <c r="B41" s="67"/>
      <c r="C41" s="70"/>
      <c r="D41" s="73"/>
      <c r="E41" s="76"/>
      <c r="F41" s="26" t="s">
        <v>24</v>
      </c>
      <c r="G41" s="27">
        <f>$G$9</f>
        <v>0</v>
      </c>
      <c r="H41" s="28">
        <v>7800</v>
      </c>
      <c r="I41" s="29">
        <f t="shared" si="20"/>
        <v>0</v>
      </c>
      <c r="J41" s="79"/>
    </row>
    <row r="42" spans="1:10" ht="15" customHeight="1" x14ac:dyDescent="0.4">
      <c r="A42" s="65"/>
      <c r="B42" s="68"/>
      <c r="C42" s="71"/>
      <c r="D42" s="74"/>
      <c r="E42" s="77"/>
      <c r="F42" s="30" t="s">
        <v>25</v>
      </c>
      <c r="G42" s="31">
        <f>$G$10</f>
        <v>0</v>
      </c>
      <c r="H42" s="32">
        <v>10100</v>
      </c>
      <c r="I42" s="33">
        <f>ROUNDDOWN(G42*H42,2)</f>
        <v>0</v>
      </c>
      <c r="J42" s="80"/>
    </row>
    <row r="43" spans="1:10" ht="15" customHeight="1" x14ac:dyDescent="0.4">
      <c r="A43" s="63" t="s">
        <v>34</v>
      </c>
      <c r="B43" s="66">
        <f t="shared" ref="B43:B54" si="21">$B$7</f>
        <v>0</v>
      </c>
      <c r="C43" s="69">
        <f t="shared" ref="B43:D43" si="22">C39</f>
        <v>49</v>
      </c>
      <c r="D43" s="72">
        <f t="shared" si="22"/>
        <v>0.88</v>
      </c>
      <c r="E43" s="75">
        <f>ROUNDDOWN(B43*C43*D43,2)</f>
        <v>0</v>
      </c>
      <c r="F43" s="22" t="s">
        <v>22</v>
      </c>
      <c r="G43" s="23">
        <f>$G$7</f>
        <v>0</v>
      </c>
      <c r="H43" s="24">
        <v>0</v>
      </c>
      <c r="I43" s="25">
        <f>ROUNDDOWN(G43*H43,2)</f>
        <v>0</v>
      </c>
      <c r="J43" s="78">
        <f>INT(SUM(E43,I43:I46))</f>
        <v>0</v>
      </c>
    </row>
    <row r="44" spans="1:10" ht="15" customHeight="1" x14ac:dyDescent="0.4">
      <c r="A44" s="64"/>
      <c r="B44" s="67"/>
      <c r="C44" s="70"/>
      <c r="D44" s="73"/>
      <c r="E44" s="76"/>
      <c r="F44" s="26" t="s">
        <v>23</v>
      </c>
      <c r="G44" s="27">
        <f>$G$8</f>
        <v>0</v>
      </c>
      <c r="H44" s="28">
        <v>0</v>
      </c>
      <c r="I44" s="29">
        <f t="shared" ref="I44:I45" si="23">ROUNDDOWN(G44*H44,2)</f>
        <v>0</v>
      </c>
      <c r="J44" s="79"/>
    </row>
    <row r="45" spans="1:10" ht="15" customHeight="1" x14ac:dyDescent="0.4">
      <c r="A45" s="64"/>
      <c r="B45" s="67"/>
      <c r="C45" s="70"/>
      <c r="D45" s="73"/>
      <c r="E45" s="76"/>
      <c r="F45" s="26" t="s">
        <v>24</v>
      </c>
      <c r="G45" s="27">
        <f>$G$9</f>
        <v>0</v>
      </c>
      <c r="H45" s="28">
        <v>8200</v>
      </c>
      <c r="I45" s="29">
        <f t="shared" si="23"/>
        <v>0</v>
      </c>
      <c r="J45" s="79"/>
    </row>
    <row r="46" spans="1:10" ht="15" customHeight="1" x14ac:dyDescent="0.4">
      <c r="A46" s="65"/>
      <c r="B46" s="68"/>
      <c r="C46" s="71"/>
      <c r="D46" s="74"/>
      <c r="E46" s="77"/>
      <c r="F46" s="30" t="s">
        <v>25</v>
      </c>
      <c r="G46" s="31">
        <f>$G$10</f>
        <v>0</v>
      </c>
      <c r="H46" s="32">
        <v>11200</v>
      </c>
      <c r="I46" s="33">
        <f>ROUNDDOWN(G46*H46,2)</f>
        <v>0</v>
      </c>
      <c r="J46" s="80"/>
    </row>
    <row r="47" spans="1:10" ht="15" customHeight="1" x14ac:dyDescent="0.4">
      <c r="A47" s="63" t="s">
        <v>35</v>
      </c>
      <c r="B47" s="66">
        <f t="shared" ref="B47:B54" si="24">$B$7</f>
        <v>0</v>
      </c>
      <c r="C47" s="69">
        <f t="shared" ref="B47:D47" si="25">C43</f>
        <v>49</v>
      </c>
      <c r="D47" s="72">
        <f t="shared" si="25"/>
        <v>0.88</v>
      </c>
      <c r="E47" s="75">
        <f>ROUNDDOWN(B47*C47*D47,2)</f>
        <v>0</v>
      </c>
      <c r="F47" s="22" t="s">
        <v>22</v>
      </c>
      <c r="G47" s="23">
        <f>$G$7</f>
        <v>0</v>
      </c>
      <c r="H47" s="24">
        <v>0</v>
      </c>
      <c r="I47" s="25">
        <f>ROUNDDOWN(G47*H47,2)</f>
        <v>0</v>
      </c>
      <c r="J47" s="78">
        <f>INT(SUM(E47,I47:I50))</f>
        <v>0</v>
      </c>
    </row>
    <row r="48" spans="1:10" ht="15" customHeight="1" x14ac:dyDescent="0.4">
      <c r="A48" s="64"/>
      <c r="B48" s="67"/>
      <c r="C48" s="70"/>
      <c r="D48" s="73"/>
      <c r="E48" s="76"/>
      <c r="F48" s="26" t="s">
        <v>23</v>
      </c>
      <c r="G48" s="27">
        <f>$G$8</f>
        <v>0</v>
      </c>
      <c r="H48" s="28">
        <v>0</v>
      </c>
      <c r="I48" s="29">
        <f t="shared" ref="I48:I49" si="26">ROUNDDOWN(G48*H48,2)</f>
        <v>0</v>
      </c>
      <c r="J48" s="79"/>
    </row>
    <row r="49" spans="1:10" ht="15" customHeight="1" x14ac:dyDescent="0.4">
      <c r="A49" s="64"/>
      <c r="B49" s="67"/>
      <c r="C49" s="70"/>
      <c r="D49" s="73"/>
      <c r="E49" s="76"/>
      <c r="F49" s="26" t="s">
        <v>24</v>
      </c>
      <c r="G49" s="27">
        <f>$G$9</f>
        <v>0</v>
      </c>
      <c r="H49" s="28">
        <v>9300</v>
      </c>
      <c r="I49" s="29">
        <f t="shared" si="26"/>
        <v>0</v>
      </c>
      <c r="J49" s="79"/>
    </row>
    <row r="50" spans="1:10" ht="15" customHeight="1" x14ac:dyDescent="0.4">
      <c r="A50" s="65"/>
      <c r="B50" s="68"/>
      <c r="C50" s="71"/>
      <c r="D50" s="74"/>
      <c r="E50" s="77"/>
      <c r="F50" s="30" t="s">
        <v>25</v>
      </c>
      <c r="G50" s="31">
        <f>$G$10</f>
        <v>0</v>
      </c>
      <c r="H50" s="32">
        <v>10900</v>
      </c>
      <c r="I50" s="33">
        <f>ROUNDDOWN(G50*H50,2)</f>
        <v>0</v>
      </c>
      <c r="J50" s="80"/>
    </row>
    <row r="51" spans="1:10" ht="15" customHeight="1" x14ac:dyDescent="0.4">
      <c r="A51" s="63" t="s">
        <v>36</v>
      </c>
      <c r="B51" s="66">
        <f t="shared" ref="B51:B54" si="27">$B$7</f>
        <v>0</v>
      </c>
      <c r="C51" s="69">
        <f t="shared" ref="B51:D51" si="28">C47</f>
        <v>49</v>
      </c>
      <c r="D51" s="72">
        <f t="shared" si="28"/>
        <v>0.88</v>
      </c>
      <c r="E51" s="75">
        <f>ROUNDDOWN(B51*C51*D51,2)</f>
        <v>0</v>
      </c>
      <c r="F51" s="22" t="s">
        <v>22</v>
      </c>
      <c r="G51" s="23">
        <f>$G$7</f>
        <v>0</v>
      </c>
      <c r="H51" s="24">
        <v>0</v>
      </c>
      <c r="I51" s="25">
        <f>ROUNDDOWN(G51*H51,2)</f>
        <v>0</v>
      </c>
      <c r="J51" s="78">
        <f>INT(SUM(E51,I51:I54))</f>
        <v>0</v>
      </c>
    </row>
    <row r="52" spans="1:10" ht="15" customHeight="1" x14ac:dyDescent="0.4">
      <c r="A52" s="64"/>
      <c r="B52" s="67"/>
      <c r="C52" s="70"/>
      <c r="D52" s="73"/>
      <c r="E52" s="76"/>
      <c r="F52" s="26" t="s">
        <v>23</v>
      </c>
      <c r="G52" s="27">
        <f>$G$8</f>
        <v>0</v>
      </c>
      <c r="H52" s="28">
        <v>0</v>
      </c>
      <c r="I52" s="29">
        <f t="shared" ref="I52:I53" si="29">ROUNDDOWN(G52*H52,2)</f>
        <v>0</v>
      </c>
      <c r="J52" s="79"/>
    </row>
    <row r="53" spans="1:10" ht="15" customHeight="1" x14ac:dyDescent="0.4">
      <c r="A53" s="64"/>
      <c r="B53" s="67"/>
      <c r="C53" s="70"/>
      <c r="D53" s="73"/>
      <c r="E53" s="76"/>
      <c r="F53" s="26" t="s">
        <v>24</v>
      </c>
      <c r="G53" s="27">
        <f>$G$9</f>
        <v>0</v>
      </c>
      <c r="H53" s="28">
        <v>8500</v>
      </c>
      <c r="I53" s="29">
        <f t="shared" si="29"/>
        <v>0</v>
      </c>
      <c r="J53" s="79"/>
    </row>
    <row r="54" spans="1:10" ht="15" customHeight="1" thickBot="1" x14ac:dyDescent="0.45">
      <c r="A54" s="65"/>
      <c r="B54" s="68"/>
      <c r="C54" s="71"/>
      <c r="D54" s="74"/>
      <c r="E54" s="77"/>
      <c r="F54" s="30" t="s">
        <v>25</v>
      </c>
      <c r="G54" s="31">
        <f>$G$10</f>
        <v>0</v>
      </c>
      <c r="H54" s="32">
        <v>9300</v>
      </c>
      <c r="I54" s="33">
        <f>ROUNDDOWN(G54*H54,2)</f>
        <v>0</v>
      </c>
      <c r="J54" s="80"/>
    </row>
    <row r="55" spans="1:10" s="40" customFormat="1" ht="20.25" customHeight="1" thickBot="1" x14ac:dyDescent="0.45">
      <c r="A55" s="34"/>
      <c r="B55" s="35"/>
      <c r="C55" s="35"/>
      <c r="D55" s="35"/>
      <c r="E55" s="35"/>
      <c r="F55" s="35"/>
      <c r="G55" s="36"/>
      <c r="H55" s="49"/>
      <c r="I55" s="38" t="s">
        <v>37</v>
      </c>
      <c r="J55" s="39">
        <f>SUM(J7:J54)</f>
        <v>0</v>
      </c>
    </row>
    <row r="56" spans="1:10" s="40" customFormat="1" ht="31.5" customHeight="1" thickTop="1" thickBot="1" x14ac:dyDescent="0.45">
      <c r="A56" s="35"/>
      <c r="B56" s="35"/>
      <c r="C56" s="35"/>
      <c r="D56" s="35"/>
      <c r="E56" s="35"/>
      <c r="F56" s="35"/>
      <c r="G56" s="36"/>
      <c r="H56" s="35"/>
      <c r="I56" s="41" t="s">
        <v>38</v>
      </c>
      <c r="J56" s="42">
        <f>J55*2</f>
        <v>0</v>
      </c>
    </row>
    <row r="57" spans="1:10" ht="27" customHeight="1" x14ac:dyDescent="0.4">
      <c r="A57" s="52" t="s">
        <v>53</v>
      </c>
      <c r="B57" s="52"/>
      <c r="C57" s="52"/>
      <c r="D57" s="52"/>
      <c r="E57" s="52"/>
      <c r="F57" s="52"/>
      <c r="G57" s="52"/>
      <c r="H57" s="52"/>
      <c r="I57" s="52"/>
      <c r="J57" s="52"/>
    </row>
    <row r="58" spans="1:10" ht="23.25" customHeight="1" x14ac:dyDescent="0.4">
      <c r="A58" s="4" t="str">
        <f>A2</f>
        <v>（六郷分署）【力率97％】</v>
      </c>
      <c r="B58" s="5"/>
    </row>
    <row r="59" spans="1:10" ht="30" customHeight="1" x14ac:dyDescent="0.4">
      <c r="A59" s="51" t="s">
        <v>39</v>
      </c>
      <c r="G59" s="6" t="s">
        <v>2</v>
      </c>
      <c r="H59" s="7"/>
      <c r="I59" s="7"/>
      <c r="J59" s="7"/>
    </row>
    <row r="60" spans="1:10" ht="7.5" customHeight="1" x14ac:dyDescent="0.4">
      <c r="A60" s="6"/>
    </row>
    <row r="61" spans="1:10" ht="30" customHeight="1" x14ac:dyDescent="0.4">
      <c r="A61" s="61" t="s">
        <v>3</v>
      </c>
      <c r="B61" s="8" t="s">
        <v>4</v>
      </c>
      <c r="C61" s="9" t="s">
        <v>5</v>
      </c>
      <c r="D61" s="10" t="s">
        <v>6</v>
      </c>
      <c r="E61" s="11" t="s">
        <v>7</v>
      </c>
      <c r="F61" s="8" t="s">
        <v>8</v>
      </c>
      <c r="G61" s="9" t="s">
        <v>9</v>
      </c>
      <c r="H61" s="12" t="s">
        <v>10</v>
      </c>
      <c r="I61" s="11" t="s">
        <v>11</v>
      </c>
      <c r="J61" s="13" t="s">
        <v>12</v>
      </c>
    </row>
    <row r="62" spans="1:10" ht="12" customHeight="1" x14ac:dyDescent="0.4">
      <c r="A62" s="62"/>
      <c r="B62" s="14" t="s">
        <v>13</v>
      </c>
      <c r="C62" s="15" t="s">
        <v>14</v>
      </c>
      <c r="D62" s="16" t="s">
        <v>15</v>
      </c>
      <c r="E62" s="17" t="s">
        <v>16</v>
      </c>
      <c r="F62" s="18"/>
      <c r="G62" s="19" t="s">
        <v>17</v>
      </c>
      <c r="H62" s="20" t="s">
        <v>18</v>
      </c>
      <c r="I62" s="17" t="s">
        <v>19</v>
      </c>
      <c r="J62" s="50" t="s">
        <v>20</v>
      </c>
    </row>
    <row r="63" spans="1:10" ht="15" customHeight="1" x14ac:dyDescent="0.4">
      <c r="A63" s="63" t="s">
        <v>21</v>
      </c>
      <c r="B63" s="66">
        <f t="shared" ref="B63:B86" si="30">$B$7</f>
        <v>0</v>
      </c>
      <c r="C63" s="69">
        <f>C51</f>
        <v>49</v>
      </c>
      <c r="D63" s="72">
        <f>D51</f>
        <v>0.88</v>
      </c>
      <c r="E63" s="75">
        <f>ROUNDDOWN(B63*C63*D63,2)</f>
        <v>0</v>
      </c>
      <c r="F63" s="22" t="s">
        <v>22</v>
      </c>
      <c r="G63" s="23">
        <f>$G$7</f>
        <v>0</v>
      </c>
      <c r="H63" s="24">
        <f>H7</f>
        <v>0</v>
      </c>
      <c r="I63" s="25">
        <f>ROUNDDOWN(G63*H63,2)</f>
        <v>0</v>
      </c>
      <c r="J63" s="78">
        <f>INT(SUM(E63,I63:I66))</f>
        <v>0</v>
      </c>
    </row>
    <row r="64" spans="1:10" ht="15" customHeight="1" x14ac:dyDescent="0.4">
      <c r="A64" s="64"/>
      <c r="B64" s="67"/>
      <c r="C64" s="70"/>
      <c r="D64" s="73"/>
      <c r="E64" s="76"/>
      <c r="F64" s="26" t="s">
        <v>23</v>
      </c>
      <c r="G64" s="27">
        <f>$G$8</f>
        <v>0</v>
      </c>
      <c r="H64" s="28">
        <f t="shared" ref="H64:H86" si="31">H8</f>
        <v>0</v>
      </c>
      <c r="I64" s="29">
        <f t="shared" ref="I64:I65" si="32">ROUNDDOWN(G64*H64,2)</f>
        <v>0</v>
      </c>
      <c r="J64" s="79"/>
    </row>
    <row r="65" spans="1:10" ht="15" customHeight="1" x14ac:dyDescent="0.4">
      <c r="A65" s="64"/>
      <c r="B65" s="67"/>
      <c r="C65" s="70"/>
      <c r="D65" s="73"/>
      <c r="E65" s="76"/>
      <c r="F65" s="26" t="s">
        <v>24</v>
      </c>
      <c r="G65" s="27">
        <f>$G$9</f>
        <v>0</v>
      </c>
      <c r="H65" s="28">
        <f t="shared" si="31"/>
        <v>5500</v>
      </c>
      <c r="I65" s="29">
        <f t="shared" si="32"/>
        <v>0</v>
      </c>
      <c r="J65" s="79"/>
    </row>
    <row r="66" spans="1:10" ht="15" customHeight="1" x14ac:dyDescent="0.4">
      <c r="A66" s="65"/>
      <c r="B66" s="68"/>
      <c r="C66" s="71"/>
      <c r="D66" s="74"/>
      <c r="E66" s="77"/>
      <c r="F66" s="30" t="s">
        <v>25</v>
      </c>
      <c r="G66" s="31">
        <f>$G$10</f>
        <v>0</v>
      </c>
      <c r="H66" s="32">
        <f t="shared" si="31"/>
        <v>6400</v>
      </c>
      <c r="I66" s="33">
        <f>ROUNDDOWN(G66*H66,2)</f>
        <v>0</v>
      </c>
      <c r="J66" s="80"/>
    </row>
    <row r="67" spans="1:10" ht="15" customHeight="1" x14ac:dyDescent="0.4">
      <c r="A67" s="63" t="s">
        <v>26</v>
      </c>
      <c r="B67" s="66">
        <f t="shared" si="30"/>
        <v>0</v>
      </c>
      <c r="C67" s="69">
        <f>C63</f>
        <v>49</v>
      </c>
      <c r="D67" s="72">
        <f>D63</f>
        <v>0.88</v>
      </c>
      <c r="E67" s="75">
        <f>ROUNDDOWN(B67*C67*D67,2)</f>
        <v>0</v>
      </c>
      <c r="F67" s="22" t="s">
        <v>22</v>
      </c>
      <c r="G67" s="23">
        <f>$G$7</f>
        <v>0</v>
      </c>
      <c r="H67" s="24">
        <f t="shared" si="31"/>
        <v>0</v>
      </c>
      <c r="I67" s="25">
        <f>ROUNDDOWN(G67*H67,2)</f>
        <v>0</v>
      </c>
      <c r="J67" s="78">
        <f>INT(SUM(E67,I67:I70))</f>
        <v>0</v>
      </c>
    </row>
    <row r="68" spans="1:10" ht="15" customHeight="1" x14ac:dyDescent="0.4">
      <c r="A68" s="64"/>
      <c r="B68" s="67"/>
      <c r="C68" s="70"/>
      <c r="D68" s="73"/>
      <c r="E68" s="76"/>
      <c r="F68" s="26" t="s">
        <v>23</v>
      </c>
      <c r="G68" s="27">
        <f>$G$8</f>
        <v>0</v>
      </c>
      <c r="H68" s="28">
        <f t="shared" si="31"/>
        <v>0</v>
      </c>
      <c r="I68" s="29">
        <f t="shared" ref="I68:I69" si="33">ROUNDDOWN(G68*H68,2)</f>
        <v>0</v>
      </c>
      <c r="J68" s="79"/>
    </row>
    <row r="69" spans="1:10" ht="15" customHeight="1" x14ac:dyDescent="0.4">
      <c r="A69" s="64"/>
      <c r="B69" s="67"/>
      <c r="C69" s="70"/>
      <c r="D69" s="73"/>
      <c r="E69" s="76"/>
      <c r="F69" s="26" t="s">
        <v>24</v>
      </c>
      <c r="G69" s="27">
        <f>$G$9</f>
        <v>0</v>
      </c>
      <c r="H69" s="28">
        <f t="shared" si="31"/>
        <v>3500</v>
      </c>
      <c r="I69" s="29">
        <f t="shared" si="33"/>
        <v>0</v>
      </c>
      <c r="J69" s="79"/>
    </row>
    <row r="70" spans="1:10" ht="15" customHeight="1" x14ac:dyDescent="0.4">
      <c r="A70" s="65"/>
      <c r="B70" s="68"/>
      <c r="C70" s="71"/>
      <c r="D70" s="74"/>
      <c r="E70" s="77"/>
      <c r="F70" s="30" t="s">
        <v>25</v>
      </c>
      <c r="G70" s="31">
        <f>$G$10</f>
        <v>0</v>
      </c>
      <c r="H70" s="32">
        <f t="shared" si="31"/>
        <v>5100</v>
      </c>
      <c r="I70" s="33">
        <f>ROUNDDOWN(G70*H70,2)</f>
        <v>0</v>
      </c>
      <c r="J70" s="80"/>
    </row>
    <row r="71" spans="1:10" ht="15" customHeight="1" x14ac:dyDescent="0.4">
      <c r="A71" s="63" t="s">
        <v>27</v>
      </c>
      <c r="B71" s="66">
        <f t="shared" si="30"/>
        <v>0</v>
      </c>
      <c r="C71" s="69">
        <f t="shared" ref="B71:D71" si="34">C67</f>
        <v>49</v>
      </c>
      <c r="D71" s="72">
        <f t="shared" si="34"/>
        <v>0.88</v>
      </c>
      <c r="E71" s="75">
        <f>ROUNDDOWN(B71*C71*D71,2)</f>
        <v>0</v>
      </c>
      <c r="F71" s="22" t="s">
        <v>22</v>
      </c>
      <c r="G71" s="23">
        <f>$G$7</f>
        <v>0</v>
      </c>
      <c r="H71" s="24">
        <f t="shared" si="31"/>
        <v>0</v>
      </c>
      <c r="I71" s="25">
        <f>ROUNDDOWN(G71*H71,2)</f>
        <v>0</v>
      </c>
      <c r="J71" s="78">
        <f>INT(SUM(E71,I71:I74))</f>
        <v>0</v>
      </c>
    </row>
    <row r="72" spans="1:10" ht="15" customHeight="1" x14ac:dyDescent="0.4">
      <c r="A72" s="64"/>
      <c r="B72" s="67"/>
      <c r="C72" s="70"/>
      <c r="D72" s="73"/>
      <c r="E72" s="76"/>
      <c r="F72" s="26" t="s">
        <v>23</v>
      </c>
      <c r="G72" s="27">
        <f>$G$8</f>
        <v>0</v>
      </c>
      <c r="H72" s="28">
        <f t="shared" si="31"/>
        <v>0</v>
      </c>
      <c r="I72" s="29">
        <f t="shared" ref="I72:I73" si="35">ROUNDDOWN(G72*H72,2)</f>
        <v>0</v>
      </c>
      <c r="J72" s="79"/>
    </row>
    <row r="73" spans="1:10" ht="15" customHeight="1" x14ac:dyDescent="0.4">
      <c r="A73" s="64"/>
      <c r="B73" s="67"/>
      <c r="C73" s="70"/>
      <c r="D73" s="73"/>
      <c r="E73" s="76"/>
      <c r="F73" s="26" t="s">
        <v>24</v>
      </c>
      <c r="G73" s="27">
        <f>$G$9</f>
        <v>0</v>
      </c>
      <c r="H73" s="28">
        <f t="shared" si="31"/>
        <v>4200</v>
      </c>
      <c r="I73" s="29">
        <f t="shared" si="35"/>
        <v>0</v>
      </c>
      <c r="J73" s="79"/>
    </row>
    <row r="74" spans="1:10" ht="15" customHeight="1" x14ac:dyDescent="0.4">
      <c r="A74" s="65"/>
      <c r="B74" s="68"/>
      <c r="C74" s="71"/>
      <c r="D74" s="74"/>
      <c r="E74" s="77"/>
      <c r="F74" s="30" t="s">
        <v>25</v>
      </c>
      <c r="G74" s="31">
        <f>$G$10</f>
        <v>0</v>
      </c>
      <c r="H74" s="32">
        <f t="shared" si="31"/>
        <v>4300</v>
      </c>
      <c r="I74" s="33">
        <f>ROUNDDOWN(G74*H74,2)</f>
        <v>0</v>
      </c>
      <c r="J74" s="80"/>
    </row>
    <row r="75" spans="1:10" ht="15" customHeight="1" x14ac:dyDescent="0.4">
      <c r="A75" s="63" t="s">
        <v>28</v>
      </c>
      <c r="B75" s="66">
        <f t="shared" si="30"/>
        <v>0</v>
      </c>
      <c r="C75" s="69">
        <f t="shared" ref="B75:D75" si="36">C71</f>
        <v>49</v>
      </c>
      <c r="D75" s="72">
        <f t="shared" si="36"/>
        <v>0.88</v>
      </c>
      <c r="E75" s="75">
        <f>ROUNDDOWN(B75*C75*D75,2)</f>
        <v>0</v>
      </c>
      <c r="F75" s="22" t="s">
        <v>22</v>
      </c>
      <c r="G75" s="23">
        <f>$G$7</f>
        <v>0</v>
      </c>
      <c r="H75" s="24">
        <f t="shared" si="31"/>
        <v>900</v>
      </c>
      <c r="I75" s="25">
        <f>ROUNDDOWN(G75*H75,2)</f>
        <v>0</v>
      </c>
      <c r="J75" s="78">
        <f>INT(SUM(E75,I75:I78))</f>
        <v>0</v>
      </c>
    </row>
    <row r="76" spans="1:10" ht="15" customHeight="1" x14ac:dyDescent="0.4">
      <c r="A76" s="64"/>
      <c r="B76" s="67"/>
      <c r="C76" s="70"/>
      <c r="D76" s="73"/>
      <c r="E76" s="76"/>
      <c r="F76" s="26" t="s">
        <v>23</v>
      </c>
      <c r="G76" s="27">
        <f>$G$8</f>
        <v>0</v>
      </c>
      <c r="H76" s="28">
        <f t="shared" si="31"/>
        <v>3600</v>
      </c>
      <c r="I76" s="29">
        <f t="shared" ref="I76:I77" si="37">ROUNDDOWN(G76*H76,2)</f>
        <v>0</v>
      </c>
      <c r="J76" s="79"/>
    </row>
    <row r="77" spans="1:10" ht="15" customHeight="1" x14ac:dyDescent="0.4">
      <c r="A77" s="64"/>
      <c r="B77" s="67"/>
      <c r="C77" s="70"/>
      <c r="D77" s="73"/>
      <c r="E77" s="76"/>
      <c r="F77" s="26" t="s">
        <v>24</v>
      </c>
      <c r="G77" s="27">
        <f>$G$9</f>
        <v>0</v>
      </c>
      <c r="H77" s="28">
        <f t="shared" si="31"/>
        <v>0</v>
      </c>
      <c r="I77" s="29">
        <f t="shared" si="37"/>
        <v>0</v>
      </c>
      <c r="J77" s="79"/>
    </row>
    <row r="78" spans="1:10" ht="15" customHeight="1" x14ac:dyDescent="0.4">
      <c r="A78" s="65"/>
      <c r="B78" s="68"/>
      <c r="C78" s="71"/>
      <c r="D78" s="74"/>
      <c r="E78" s="77"/>
      <c r="F78" s="30" t="s">
        <v>25</v>
      </c>
      <c r="G78" s="31">
        <f>$G$10</f>
        <v>0</v>
      </c>
      <c r="H78" s="32">
        <f t="shared" si="31"/>
        <v>4500</v>
      </c>
      <c r="I78" s="33">
        <f>ROUNDDOWN(G78*H78,2)</f>
        <v>0</v>
      </c>
      <c r="J78" s="80"/>
    </row>
    <row r="79" spans="1:10" ht="15" customHeight="1" x14ac:dyDescent="0.4">
      <c r="A79" s="63" t="s">
        <v>29</v>
      </c>
      <c r="B79" s="66">
        <f t="shared" si="30"/>
        <v>0</v>
      </c>
      <c r="C79" s="69">
        <f t="shared" ref="B79:D79" si="38">C75</f>
        <v>49</v>
      </c>
      <c r="D79" s="72">
        <f t="shared" si="38"/>
        <v>0.88</v>
      </c>
      <c r="E79" s="75">
        <f>ROUNDDOWN(B79*C79*D79,2)</f>
        <v>0</v>
      </c>
      <c r="F79" s="22" t="s">
        <v>22</v>
      </c>
      <c r="G79" s="23">
        <f>$G$7</f>
        <v>0</v>
      </c>
      <c r="H79" s="24">
        <f t="shared" si="31"/>
        <v>1000</v>
      </c>
      <c r="I79" s="25">
        <f>ROUNDDOWN(G79*H79,2)</f>
        <v>0</v>
      </c>
      <c r="J79" s="78">
        <f>INT(SUM(E79,I79:I82))</f>
        <v>0</v>
      </c>
    </row>
    <row r="80" spans="1:10" ht="15" customHeight="1" x14ac:dyDescent="0.4">
      <c r="A80" s="64"/>
      <c r="B80" s="67"/>
      <c r="C80" s="70"/>
      <c r="D80" s="73"/>
      <c r="E80" s="76"/>
      <c r="F80" s="26" t="s">
        <v>23</v>
      </c>
      <c r="G80" s="27">
        <f>$G$8</f>
        <v>0</v>
      </c>
      <c r="H80" s="28">
        <f t="shared" si="31"/>
        <v>4000</v>
      </c>
      <c r="I80" s="29">
        <f t="shared" ref="I80:I81" si="39">ROUNDDOWN(G80*H80,2)</f>
        <v>0</v>
      </c>
      <c r="J80" s="79"/>
    </row>
    <row r="81" spans="1:10" ht="15" customHeight="1" x14ac:dyDescent="0.4">
      <c r="A81" s="64"/>
      <c r="B81" s="67"/>
      <c r="C81" s="70"/>
      <c r="D81" s="73"/>
      <c r="E81" s="76"/>
      <c r="F81" s="26" t="s">
        <v>24</v>
      </c>
      <c r="G81" s="27">
        <f>$G$9</f>
        <v>0</v>
      </c>
      <c r="H81" s="28">
        <f t="shared" si="31"/>
        <v>0</v>
      </c>
      <c r="I81" s="29">
        <f t="shared" si="39"/>
        <v>0</v>
      </c>
      <c r="J81" s="79"/>
    </row>
    <row r="82" spans="1:10" ht="15" customHeight="1" x14ac:dyDescent="0.4">
      <c r="A82" s="65"/>
      <c r="B82" s="68"/>
      <c r="C82" s="71"/>
      <c r="D82" s="74"/>
      <c r="E82" s="77"/>
      <c r="F82" s="30" t="s">
        <v>25</v>
      </c>
      <c r="G82" s="31">
        <f>$G$10</f>
        <v>0</v>
      </c>
      <c r="H82" s="32">
        <f t="shared" si="31"/>
        <v>4500</v>
      </c>
      <c r="I82" s="33">
        <f>ROUNDDOWN(G82*H82,2)</f>
        <v>0</v>
      </c>
      <c r="J82" s="80"/>
    </row>
    <row r="83" spans="1:10" ht="15" customHeight="1" x14ac:dyDescent="0.4">
      <c r="A83" s="63" t="s">
        <v>30</v>
      </c>
      <c r="B83" s="66">
        <f t="shared" si="30"/>
        <v>0</v>
      </c>
      <c r="C83" s="69">
        <f t="shared" ref="B83:D83" si="40">C79</f>
        <v>49</v>
      </c>
      <c r="D83" s="72">
        <f t="shared" si="40"/>
        <v>0.88</v>
      </c>
      <c r="E83" s="75">
        <f>ROUNDDOWN(B83*C83*D83,2)</f>
        <v>0</v>
      </c>
      <c r="F83" s="22" t="s">
        <v>22</v>
      </c>
      <c r="G83" s="23">
        <f>$G$7</f>
        <v>0</v>
      </c>
      <c r="H83" s="24">
        <f t="shared" si="31"/>
        <v>700</v>
      </c>
      <c r="I83" s="25">
        <f>ROUNDDOWN(G83*H83,2)</f>
        <v>0</v>
      </c>
      <c r="J83" s="78">
        <f>INT(SUM(E83,I83:I86))</f>
        <v>0</v>
      </c>
    </row>
    <row r="84" spans="1:10" ht="15" customHeight="1" x14ac:dyDescent="0.4">
      <c r="A84" s="64"/>
      <c r="B84" s="67"/>
      <c r="C84" s="70"/>
      <c r="D84" s="73"/>
      <c r="E84" s="76"/>
      <c r="F84" s="26" t="s">
        <v>23</v>
      </c>
      <c r="G84" s="27">
        <f>$G$8</f>
        <v>0</v>
      </c>
      <c r="H84" s="28">
        <f t="shared" si="31"/>
        <v>3000</v>
      </c>
      <c r="I84" s="29">
        <f t="shared" ref="I84:I85" si="41">ROUNDDOWN(G84*H84,2)</f>
        <v>0</v>
      </c>
      <c r="J84" s="79"/>
    </row>
    <row r="85" spans="1:10" ht="15" customHeight="1" x14ac:dyDescent="0.4">
      <c r="A85" s="64"/>
      <c r="B85" s="67"/>
      <c r="C85" s="70"/>
      <c r="D85" s="73"/>
      <c r="E85" s="76"/>
      <c r="F85" s="26" t="s">
        <v>24</v>
      </c>
      <c r="G85" s="27">
        <f>$G$9</f>
        <v>0</v>
      </c>
      <c r="H85" s="28">
        <f t="shared" si="31"/>
        <v>0</v>
      </c>
      <c r="I85" s="29">
        <f t="shared" si="41"/>
        <v>0</v>
      </c>
      <c r="J85" s="79"/>
    </row>
    <row r="86" spans="1:10" ht="15" customHeight="1" thickBot="1" x14ac:dyDescent="0.45">
      <c r="A86" s="65"/>
      <c r="B86" s="68"/>
      <c r="C86" s="71"/>
      <c r="D86" s="74"/>
      <c r="E86" s="77"/>
      <c r="F86" s="30" t="s">
        <v>25</v>
      </c>
      <c r="G86" s="31">
        <f>$G$10</f>
        <v>0</v>
      </c>
      <c r="H86" s="32">
        <f t="shared" si="31"/>
        <v>4400</v>
      </c>
      <c r="I86" s="33">
        <f>ROUNDDOWN(G86*H86,2)</f>
        <v>0</v>
      </c>
      <c r="J86" s="80"/>
    </row>
    <row r="87" spans="1:10" s="40" customFormat="1" ht="20.25" customHeight="1" thickBot="1" x14ac:dyDescent="0.45">
      <c r="A87" s="34"/>
      <c r="B87" s="35"/>
      <c r="C87" s="35"/>
      <c r="D87" s="35"/>
      <c r="E87" s="35"/>
      <c r="F87" s="35"/>
      <c r="G87" s="36"/>
      <c r="H87" s="49"/>
      <c r="I87" s="38" t="s">
        <v>40</v>
      </c>
      <c r="J87" s="39">
        <f>SUM(J63:J86)</f>
        <v>0</v>
      </c>
    </row>
    <row r="88" spans="1:10" s="40" customFormat="1" ht="38.25" customHeight="1" thickTop="1" thickBot="1" x14ac:dyDescent="0.45">
      <c r="A88" s="35"/>
      <c r="B88" s="35"/>
      <c r="C88" s="35"/>
      <c r="D88" s="35"/>
      <c r="E88" s="35"/>
      <c r="F88" s="35"/>
      <c r="G88" s="36"/>
      <c r="H88" s="35"/>
      <c r="I88" s="41" t="s">
        <v>41</v>
      </c>
      <c r="J88" s="42">
        <f>J56+J87</f>
        <v>0</v>
      </c>
    </row>
    <row r="89" spans="1:10" s="44" customFormat="1" ht="39.950000000000003" customHeight="1" x14ac:dyDescent="0.4">
      <c r="A89" s="81" t="s">
        <v>55</v>
      </c>
      <c r="B89" s="82"/>
      <c r="C89" s="82"/>
      <c r="D89" s="82"/>
      <c r="E89" s="82"/>
      <c r="F89" s="82"/>
      <c r="G89" s="83"/>
      <c r="H89" s="43"/>
      <c r="I89" s="43"/>
      <c r="J89" s="43"/>
    </row>
    <row r="90" spans="1:10" ht="123" customHeight="1" x14ac:dyDescent="0.4">
      <c r="A90" s="84"/>
      <c r="B90" s="85"/>
      <c r="C90" s="85"/>
      <c r="D90" s="85"/>
      <c r="E90" s="85"/>
      <c r="F90" s="85"/>
      <c r="G90" s="86"/>
      <c r="H90" s="43"/>
      <c r="I90" s="43"/>
      <c r="J90" s="43"/>
    </row>
    <row r="94" spans="1:10" ht="20.100000000000001" customHeight="1" x14ac:dyDescent="0.4">
      <c r="C94" s="47"/>
      <c r="H94" s="47"/>
    </row>
    <row r="95" spans="1:10" ht="20.100000000000001" customHeight="1" x14ac:dyDescent="0.4">
      <c r="C95" s="47"/>
      <c r="H95" s="47"/>
    </row>
    <row r="96" spans="1:10" ht="20.100000000000001" customHeight="1" x14ac:dyDescent="0.4">
      <c r="C96" s="47"/>
      <c r="H96" s="47"/>
    </row>
  </sheetData>
  <mergeCells count="113">
    <mergeCell ref="A89:G90"/>
    <mergeCell ref="A83:A86"/>
    <mergeCell ref="B83:B86"/>
    <mergeCell ref="C83:C86"/>
    <mergeCell ref="D83:D86"/>
    <mergeCell ref="E83:E86"/>
    <mergeCell ref="J83:J86"/>
    <mergeCell ref="A79:A82"/>
    <mergeCell ref="B79:B82"/>
    <mergeCell ref="C79:C82"/>
    <mergeCell ref="D79:D82"/>
    <mergeCell ref="E79:E82"/>
    <mergeCell ref="J79:J82"/>
    <mergeCell ref="A75:A78"/>
    <mergeCell ref="B75:B78"/>
    <mergeCell ref="C75:C78"/>
    <mergeCell ref="D75:D78"/>
    <mergeCell ref="E75:E78"/>
    <mergeCell ref="J75:J78"/>
    <mergeCell ref="A71:A74"/>
    <mergeCell ref="B71:B74"/>
    <mergeCell ref="C71:C74"/>
    <mergeCell ref="D71:D74"/>
    <mergeCell ref="E71:E74"/>
    <mergeCell ref="J71:J74"/>
    <mergeCell ref="A67:A70"/>
    <mergeCell ref="B67:B70"/>
    <mergeCell ref="C67:C70"/>
    <mergeCell ref="D67:D70"/>
    <mergeCell ref="E67:E70"/>
    <mergeCell ref="J67:J70"/>
    <mergeCell ref="A57:J57"/>
    <mergeCell ref="A61:A62"/>
    <mergeCell ref="A63:A66"/>
    <mergeCell ref="B63:B66"/>
    <mergeCell ref="C63:C66"/>
    <mergeCell ref="D63:D66"/>
    <mergeCell ref="E63:E66"/>
    <mergeCell ref="J63:J66"/>
    <mergeCell ref="A51:A54"/>
    <mergeCell ref="B51:B54"/>
    <mergeCell ref="C51:C54"/>
    <mergeCell ref="D51:D54"/>
    <mergeCell ref="E51:E54"/>
    <mergeCell ref="J51:J54"/>
    <mergeCell ref="A47:A50"/>
    <mergeCell ref="B47:B50"/>
    <mergeCell ref="C47:C50"/>
    <mergeCell ref="D47:D50"/>
    <mergeCell ref="E47:E50"/>
    <mergeCell ref="J47:J50"/>
    <mergeCell ref="A43:A46"/>
    <mergeCell ref="B43:B46"/>
    <mergeCell ref="C43:C46"/>
    <mergeCell ref="D43:D46"/>
    <mergeCell ref="E43:E46"/>
    <mergeCell ref="J43:J46"/>
    <mergeCell ref="A39:A42"/>
    <mergeCell ref="B39:B42"/>
    <mergeCell ref="C39:C42"/>
    <mergeCell ref="D39:D42"/>
    <mergeCell ref="E39:E42"/>
    <mergeCell ref="J39:J42"/>
    <mergeCell ref="A35:A38"/>
    <mergeCell ref="B35:B38"/>
    <mergeCell ref="C35:C38"/>
    <mergeCell ref="D35:D38"/>
    <mergeCell ref="E35:E38"/>
    <mergeCell ref="J35:J38"/>
    <mergeCell ref="A31:A34"/>
    <mergeCell ref="B31:B34"/>
    <mergeCell ref="C31:C34"/>
    <mergeCell ref="D31:D34"/>
    <mergeCell ref="E31:E34"/>
    <mergeCell ref="J31:J34"/>
    <mergeCell ref="A27:A30"/>
    <mergeCell ref="B27:B30"/>
    <mergeCell ref="C27:C30"/>
    <mergeCell ref="D27:D30"/>
    <mergeCell ref="E27:E30"/>
    <mergeCell ref="J27:J30"/>
    <mergeCell ref="A23:A26"/>
    <mergeCell ref="B23:B26"/>
    <mergeCell ref="C23:C26"/>
    <mergeCell ref="D23:D26"/>
    <mergeCell ref="E23:E26"/>
    <mergeCell ref="J23:J26"/>
    <mergeCell ref="A19:A22"/>
    <mergeCell ref="B19:B22"/>
    <mergeCell ref="C19:C22"/>
    <mergeCell ref="D19:D22"/>
    <mergeCell ref="E19:E22"/>
    <mergeCell ref="J19:J22"/>
    <mergeCell ref="A15:A18"/>
    <mergeCell ref="B15:B18"/>
    <mergeCell ref="C15:C18"/>
    <mergeCell ref="D15:D18"/>
    <mergeCell ref="E15:E18"/>
    <mergeCell ref="J15:J18"/>
    <mergeCell ref="A1:J1"/>
    <mergeCell ref="A5:A6"/>
    <mergeCell ref="A11:A14"/>
    <mergeCell ref="B11:B14"/>
    <mergeCell ref="C11:C14"/>
    <mergeCell ref="D11:D14"/>
    <mergeCell ref="E11:E14"/>
    <mergeCell ref="J11:J14"/>
    <mergeCell ref="A7:A10"/>
    <mergeCell ref="B7:B10"/>
    <mergeCell ref="C7:C10"/>
    <mergeCell ref="D7:D10"/>
    <mergeCell ref="E7:E10"/>
    <mergeCell ref="J7:J10"/>
  </mergeCells>
  <phoneticPr fontId="3"/>
  <printOptions horizontalCentered="1"/>
  <pageMargins left="0.39370078740157483" right="0.39370078740157483" top="0.78740157480314965" bottom="0.19685039370078741" header="0.19685039370078741" footer="0.19685039370078741"/>
  <pageSetup paperSize="9" scale="55" fitToWidth="0" fitToHeight="0" orientation="landscape" horizontalDpi="300" verticalDpi="300" r:id="rId1"/>
  <headerFooter>
    <oddHeader xml:space="preserve">&amp;R
（別添様式２）
</oddHeader>
  </headerFooter>
  <rowBreaks count="1" manualBreakCount="1"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showZeros="0" view="pageBreakPreview" zoomScale="85" zoomScaleNormal="70" zoomScaleSheetLayoutView="85" zoomScalePageLayoutView="70" workbookViewId="0">
      <selection activeCell="G10" sqref="G10"/>
    </sheetView>
  </sheetViews>
  <sheetFormatPr defaultColWidth="14.625" defaultRowHeight="20.100000000000001" customHeight="1" x14ac:dyDescent="0.4"/>
  <cols>
    <col min="1" max="1" width="8.625" style="1" customWidth="1"/>
    <col min="2" max="2" width="20.625" style="1" customWidth="1"/>
    <col min="3" max="4" width="15.125" style="1" customWidth="1"/>
    <col min="5" max="5" width="20.625" style="1" customWidth="1"/>
    <col min="6" max="6" width="16.625" style="1" customWidth="1"/>
    <col min="7" max="7" width="20.625" style="1" customWidth="1"/>
    <col min="8" max="8" width="16.625" style="1" customWidth="1"/>
    <col min="9" max="10" width="20.625" style="1" customWidth="1"/>
    <col min="11" max="16384" width="14.625" style="1"/>
  </cols>
  <sheetData>
    <row r="1" spans="1:10" ht="27" customHeight="1" x14ac:dyDescent="0.4">
      <c r="A1" s="52" t="s">
        <v>50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30" customHeight="1" x14ac:dyDescent="0.4">
      <c r="A2" s="4" t="s">
        <v>43</v>
      </c>
      <c r="B2" s="5"/>
    </row>
    <row r="3" spans="1:10" ht="24" customHeight="1" x14ac:dyDescent="0.4">
      <c r="A3" s="51" t="s">
        <v>1</v>
      </c>
      <c r="G3" s="6" t="s">
        <v>2</v>
      </c>
      <c r="H3" s="7"/>
      <c r="I3" s="7"/>
      <c r="J3" s="7"/>
    </row>
    <row r="4" spans="1:10" ht="9.75" customHeight="1" x14ac:dyDescent="0.4">
      <c r="A4" s="6"/>
    </row>
    <row r="5" spans="1:10" ht="30" customHeight="1" x14ac:dyDescent="0.4">
      <c r="A5" s="61" t="s">
        <v>3</v>
      </c>
      <c r="B5" s="8" t="s">
        <v>4</v>
      </c>
      <c r="C5" s="9" t="s">
        <v>5</v>
      </c>
      <c r="D5" s="10" t="s">
        <v>6</v>
      </c>
      <c r="E5" s="11" t="s">
        <v>7</v>
      </c>
      <c r="F5" s="8" t="s">
        <v>8</v>
      </c>
      <c r="G5" s="9" t="s">
        <v>9</v>
      </c>
      <c r="H5" s="12" t="s">
        <v>10</v>
      </c>
      <c r="I5" s="11" t="s">
        <v>11</v>
      </c>
      <c r="J5" s="13" t="s">
        <v>12</v>
      </c>
    </row>
    <row r="6" spans="1:10" ht="12" customHeight="1" x14ac:dyDescent="0.4">
      <c r="A6" s="62"/>
      <c r="B6" s="14" t="s">
        <v>13</v>
      </c>
      <c r="C6" s="15" t="s">
        <v>14</v>
      </c>
      <c r="D6" s="16" t="s">
        <v>15</v>
      </c>
      <c r="E6" s="17" t="s">
        <v>16</v>
      </c>
      <c r="F6" s="18"/>
      <c r="G6" s="19" t="s">
        <v>17</v>
      </c>
      <c r="H6" s="20" t="s">
        <v>18</v>
      </c>
      <c r="I6" s="17" t="s">
        <v>19</v>
      </c>
      <c r="J6" s="50" t="s">
        <v>20</v>
      </c>
    </row>
    <row r="7" spans="1:10" ht="15" customHeight="1" x14ac:dyDescent="0.4">
      <c r="A7" s="63" t="s">
        <v>21</v>
      </c>
      <c r="B7" s="87"/>
      <c r="C7" s="69">
        <v>41</v>
      </c>
      <c r="D7" s="72">
        <v>0.87</v>
      </c>
      <c r="E7" s="75">
        <f>ROUNDDOWN(B7*C7*D7,2)</f>
        <v>0</v>
      </c>
      <c r="F7" s="22" t="s">
        <v>22</v>
      </c>
      <c r="G7" s="90"/>
      <c r="H7" s="24">
        <v>0</v>
      </c>
      <c r="I7" s="25">
        <f>ROUNDDOWN(G7*H7,2)</f>
        <v>0</v>
      </c>
      <c r="J7" s="78">
        <f>INT(SUM(E7,I7:I10))</f>
        <v>0</v>
      </c>
    </row>
    <row r="8" spans="1:10" ht="15" customHeight="1" x14ac:dyDescent="0.4">
      <c r="A8" s="64"/>
      <c r="B8" s="88"/>
      <c r="C8" s="70"/>
      <c r="D8" s="73"/>
      <c r="E8" s="76"/>
      <c r="F8" s="26" t="s">
        <v>23</v>
      </c>
      <c r="G8" s="91"/>
      <c r="H8" s="28">
        <v>0</v>
      </c>
      <c r="I8" s="29">
        <f t="shared" ref="I8:I9" si="0">ROUNDDOWN(G8*H8,2)</f>
        <v>0</v>
      </c>
      <c r="J8" s="79"/>
    </row>
    <row r="9" spans="1:10" ht="15" customHeight="1" x14ac:dyDescent="0.4">
      <c r="A9" s="64"/>
      <c r="B9" s="88"/>
      <c r="C9" s="70"/>
      <c r="D9" s="73"/>
      <c r="E9" s="76"/>
      <c r="F9" s="26" t="s">
        <v>24</v>
      </c>
      <c r="G9" s="91"/>
      <c r="H9" s="28">
        <v>6800</v>
      </c>
      <c r="I9" s="29">
        <f t="shared" si="0"/>
        <v>0</v>
      </c>
      <c r="J9" s="79"/>
    </row>
    <row r="10" spans="1:10" ht="15" customHeight="1" x14ac:dyDescent="0.4">
      <c r="A10" s="65"/>
      <c r="B10" s="89"/>
      <c r="C10" s="71"/>
      <c r="D10" s="74"/>
      <c r="E10" s="77"/>
      <c r="F10" s="30" t="s">
        <v>25</v>
      </c>
      <c r="G10" s="92"/>
      <c r="H10" s="32">
        <v>7000</v>
      </c>
      <c r="I10" s="33">
        <f>ROUNDDOWN(G10*H10,2)</f>
        <v>0</v>
      </c>
      <c r="J10" s="80"/>
    </row>
    <row r="11" spans="1:10" ht="15" customHeight="1" x14ac:dyDescent="0.4">
      <c r="A11" s="63" t="s">
        <v>26</v>
      </c>
      <c r="B11" s="66">
        <f t="shared" ref="B11:B51" si="1">$B$7</f>
        <v>0</v>
      </c>
      <c r="C11" s="69">
        <f>C7</f>
        <v>41</v>
      </c>
      <c r="D11" s="72">
        <f>D7</f>
        <v>0.87</v>
      </c>
      <c r="E11" s="75">
        <f>ROUNDDOWN(B11*C11*D11,2)</f>
        <v>0</v>
      </c>
      <c r="F11" s="22" t="s">
        <v>22</v>
      </c>
      <c r="G11" s="23">
        <f>$G$7</f>
        <v>0</v>
      </c>
      <c r="H11" s="24">
        <v>0</v>
      </c>
      <c r="I11" s="25">
        <f>ROUNDDOWN(G11*H11,2)</f>
        <v>0</v>
      </c>
      <c r="J11" s="78">
        <f>INT(SUM(E11,I11:I14))</f>
        <v>0</v>
      </c>
    </row>
    <row r="12" spans="1:10" ht="15" customHeight="1" x14ac:dyDescent="0.4">
      <c r="A12" s="64"/>
      <c r="B12" s="67"/>
      <c r="C12" s="70"/>
      <c r="D12" s="73"/>
      <c r="E12" s="76"/>
      <c r="F12" s="26" t="s">
        <v>23</v>
      </c>
      <c r="G12" s="27">
        <f>$G$8</f>
        <v>0</v>
      </c>
      <c r="H12" s="28">
        <v>0</v>
      </c>
      <c r="I12" s="29">
        <f t="shared" ref="I12:I13" si="2">ROUNDDOWN(G12*H12,2)</f>
        <v>0</v>
      </c>
      <c r="J12" s="79"/>
    </row>
    <row r="13" spans="1:10" ht="15" customHeight="1" x14ac:dyDescent="0.4">
      <c r="A13" s="64"/>
      <c r="B13" s="67"/>
      <c r="C13" s="70"/>
      <c r="D13" s="73"/>
      <c r="E13" s="76"/>
      <c r="F13" s="26" t="s">
        <v>24</v>
      </c>
      <c r="G13" s="27">
        <f>$G$9</f>
        <v>0</v>
      </c>
      <c r="H13" s="28">
        <v>4800</v>
      </c>
      <c r="I13" s="29">
        <f t="shared" si="2"/>
        <v>0</v>
      </c>
      <c r="J13" s="79"/>
    </row>
    <row r="14" spans="1:10" ht="15" customHeight="1" x14ac:dyDescent="0.4">
      <c r="A14" s="65"/>
      <c r="B14" s="68"/>
      <c r="C14" s="71"/>
      <c r="D14" s="74"/>
      <c r="E14" s="77"/>
      <c r="F14" s="30" t="s">
        <v>25</v>
      </c>
      <c r="G14" s="31">
        <f>$G$10</f>
        <v>0</v>
      </c>
      <c r="H14" s="32">
        <v>5800</v>
      </c>
      <c r="I14" s="33">
        <f>ROUNDDOWN(G14*H14,2)</f>
        <v>0</v>
      </c>
      <c r="J14" s="80"/>
    </row>
    <row r="15" spans="1:10" ht="15" customHeight="1" x14ac:dyDescent="0.4">
      <c r="A15" s="63" t="s">
        <v>27</v>
      </c>
      <c r="B15" s="66">
        <f t="shared" si="1"/>
        <v>0</v>
      </c>
      <c r="C15" s="69">
        <f t="shared" ref="B15:D15" si="3">C11</f>
        <v>41</v>
      </c>
      <c r="D15" s="72">
        <f t="shared" si="3"/>
        <v>0.87</v>
      </c>
      <c r="E15" s="75">
        <f>ROUNDDOWN(B15*C15*D15,2)</f>
        <v>0</v>
      </c>
      <c r="F15" s="22" t="s">
        <v>22</v>
      </c>
      <c r="G15" s="23">
        <f>$G$7</f>
        <v>0</v>
      </c>
      <c r="H15" s="24">
        <v>0</v>
      </c>
      <c r="I15" s="25">
        <f>ROUNDDOWN(G15*H15,2)</f>
        <v>0</v>
      </c>
      <c r="J15" s="78">
        <f>INT(SUM(E15,I15:I18))</f>
        <v>0</v>
      </c>
    </row>
    <row r="16" spans="1:10" ht="15" customHeight="1" x14ac:dyDescent="0.4">
      <c r="A16" s="64"/>
      <c r="B16" s="67"/>
      <c r="C16" s="70"/>
      <c r="D16" s="73"/>
      <c r="E16" s="76"/>
      <c r="F16" s="26" t="s">
        <v>23</v>
      </c>
      <c r="G16" s="27">
        <f>$G$8</f>
        <v>0</v>
      </c>
      <c r="H16" s="28">
        <v>0</v>
      </c>
      <c r="I16" s="29">
        <f t="shared" ref="I16:I17" si="4">ROUNDDOWN(G16*H16,2)</f>
        <v>0</v>
      </c>
      <c r="J16" s="79"/>
    </row>
    <row r="17" spans="1:10" ht="15" customHeight="1" x14ac:dyDescent="0.4">
      <c r="A17" s="64"/>
      <c r="B17" s="67"/>
      <c r="C17" s="70"/>
      <c r="D17" s="73"/>
      <c r="E17" s="76"/>
      <c r="F17" s="26" t="s">
        <v>24</v>
      </c>
      <c r="G17" s="27">
        <f>$G$9</f>
        <v>0</v>
      </c>
      <c r="H17" s="28">
        <v>7000</v>
      </c>
      <c r="I17" s="29">
        <f t="shared" si="4"/>
        <v>0</v>
      </c>
      <c r="J17" s="79"/>
    </row>
    <row r="18" spans="1:10" ht="15" customHeight="1" x14ac:dyDescent="0.4">
      <c r="A18" s="65"/>
      <c r="B18" s="68"/>
      <c r="C18" s="71"/>
      <c r="D18" s="74"/>
      <c r="E18" s="77"/>
      <c r="F18" s="30" t="s">
        <v>25</v>
      </c>
      <c r="G18" s="31">
        <f>$G$10</f>
        <v>0</v>
      </c>
      <c r="H18" s="32">
        <v>5500</v>
      </c>
      <c r="I18" s="33">
        <f>ROUNDDOWN(G18*H18,2)</f>
        <v>0</v>
      </c>
      <c r="J18" s="80"/>
    </row>
    <row r="19" spans="1:10" ht="15" customHeight="1" x14ac:dyDescent="0.4">
      <c r="A19" s="63" t="s">
        <v>28</v>
      </c>
      <c r="B19" s="66">
        <f t="shared" si="1"/>
        <v>0</v>
      </c>
      <c r="C19" s="69">
        <f t="shared" ref="B19:D19" si="5">C15</f>
        <v>41</v>
      </c>
      <c r="D19" s="72">
        <f t="shared" si="5"/>
        <v>0.87</v>
      </c>
      <c r="E19" s="75">
        <f>ROUNDDOWN(B19*C19*D19,2)</f>
        <v>0</v>
      </c>
      <c r="F19" s="22" t="s">
        <v>22</v>
      </c>
      <c r="G19" s="23">
        <f>$G$7</f>
        <v>0</v>
      </c>
      <c r="H19" s="24">
        <v>1500</v>
      </c>
      <c r="I19" s="25">
        <f>ROUNDDOWN(G19*H19,2)</f>
        <v>0</v>
      </c>
      <c r="J19" s="78">
        <f>INT(SUM(E19,I19:I22))</f>
        <v>0</v>
      </c>
    </row>
    <row r="20" spans="1:10" ht="15" customHeight="1" x14ac:dyDescent="0.4">
      <c r="A20" s="64"/>
      <c r="B20" s="67"/>
      <c r="C20" s="70"/>
      <c r="D20" s="73"/>
      <c r="E20" s="76"/>
      <c r="F20" s="26" t="s">
        <v>23</v>
      </c>
      <c r="G20" s="27">
        <f>$G$8</f>
        <v>0</v>
      </c>
      <c r="H20" s="28">
        <v>5300</v>
      </c>
      <c r="I20" s="29">
        <f t="shared" ref="I20:I21" si="6">ROUNDDOWN(G20*H20,2)</f>
        <v>0</v>
      </c>
      <c r="J20" s="79"/>
    </row>
    <row r="21" spans="1:10" ht="15" customHeight="1" x14ac:dyDescent="0.4">
      <c r="A21" s="64"/>
      <c r="B21" s="67"/>
      <c r="C21" s="70"/>
      <c r="D21" s="73"/>
      <c r="E21" s="76"/>
      <c r="F21" s="26" t="s">
        <v>24</v>
      </c>
      <c r="G21" s="27">
        <f>$G$9</f>
        <v>0</v>
      </c>
      <c r="H21" s="28">
        <v>0</v>
      </c>
      <c r="I21" s="29">
        <f t="shared" si="6"/>
        <v>0</v>
      </c>
      <c r="J21" s="79"/>
    </row>
    <row r="22" spans="1:10" ht="15" customHeight="1" x14ac:dyDescent="0.4">
      <c r="A22" s="65"/>
      <c r="B22" s="68"/>
      <c r="C22" s="71"/>
      <c r="D22" s="74"/>
      <c r="E22" s="77"/>
      <c r="F22" s="30" t="s">
        <v>25</v>
      </c>
      <c r="G22" s="31">
        <f>$G$10</f>
        <v>0</v>
      </c>
      <c r="H22" s="32">
        <v>5800</v>
      </c>
      <c r="I22" s="33">
        <f>ROUNDDOWN(G22*H22,2)</f>
        <v>0</v>
      </c>
      <c r="J22" s="80"/>
    </row>
    <row r="23" spans="1:10" ht="15" customHeight="1" x14ac:dyDescent="0.4">
      <c r="A23" s="63" t="s">
        <v>29</v>
      </c>
      <c r="B23" s="66">
        <f t="shared" si="1"/>
        <v>0</v>
      </c>
      <c r="C23" s="69">
        <f t="shared" ref="B23:D23" si="7">C19</f>
        <v>41</v>
      </c>
      <c r="D23" s="72">
        <f t="shared" si="7"/>
        <v>0.87</v>
      </c>
      <c r="E23" s="75">
        <f>ROUNDDOWN(B23*C23*D23,2)</f>
        <v>0</v>
      </c>
      <c r="F23" s="22" t="s">
        <v>22</v>
      </c>
      <c r="G23" s="23">
        <f>$G$7</f>
        <v>0</v>
      </c>
      <c r="H23" s="24">
        <v>1600</v>
      </c>
      <c r="I23" s="25">
        <f>ROUNDDOWN(G23*H23,2)</f>
        <v>0</v>
      </c>
      <c r="J23" s="78">
        <f>INT(SUM(E23,I23:I26))</f>
        <v>0</v>
      </c>
    </row>
    <row r="24" spans="1:10" ht="15" customHeight="1" x14ac:dyDescent="0.4">
      <c r="A24" s="64"/>
      <c r="B24" s="67"/>
      <c r="C24" s="70"/>
      <c r="D24" s="73"/>
      <c r="E24" s="76"/>
      <c r="F24" s="26" t="s">
        <v>23</v>
      </c>
      <c r="G24" s="27">
        <f>$G$8</f>
        <v>0</v>
      </c>
      <c r="H24" s="28">
        <v>5800</v>
      </c>
      <c r="I24" s="29">
        <f t="shared" ref="I24:I25" si="8">ROUNDDOWN(G24*H24,2)</f>
        <v>0</v>
      </c>
      <c r="J24" s="79"/>
    </row>
    <row r="25" spans="1:10" ht="15" customHeight="1" x14ac:dyDescent="0.4">
      <c r="A25" s="64"/>
      <c r="B25" s="67"/>
      <c r="C25" s="70"/>
      <c r="D25" s="73"/>
      <c r="E25" s="76"/>
      <c r="F25" s="26" t="s">
        <v>24</v>
      </c>
      <c r="G25" s="27">
        <f>$G$9</f>
        <v>0</v>
      </c>
      <c r="H25" s="28">
        <v>0</v>
      </c>
      <c r="I25" s="29">
        <f t="shared" si="8"/>
        <v>0</v>
      </c>
      <c r="J25" s="79"/>
    </row>
    <row r="26" spans="1:10" ht="15" customHeight="1" x14ac:dyDescent="0.4">
      <c r="A26" s="65"/>
      <c r="B26" s="68"/>
      <c r="C26" s="71"/>
      <c r="D26" s="74"/>
      <c r="E26" s="77"/>
      <c r="F26" s="30" t="s">
        <v>25</v>
      </c>
      <c r="G26" s="31">
        <f>$G$10</f>
        <v>0</v>
      </c>
      <c r="H26" s="32">
        <v>6200</v>
      </c>
      <c r="I26" s="33">
        <f>ROUNDDOWN(G26*H26,2)</f>
        <v>0</v>
      </c>
      <c r="J26" s="80"/>
    </row>
    <row r="27" spans="1:10" ht="15" customHeight="1" x14ac:dyDescent="0.4">
      <c r="A27" s="63" t="s">
        <v>30</v>
      </c>
      <c r="B27" s="66">
        <f t="shared" si="1"/>
        <v>0</v>
      </c>
      <c r="C27" s="69">
        <f t="shared" ref="B27:D27" si="9">C23</f>
        <v>41</v>
      </c>
      <c r="D27" s="72">
        <f t="shared" si="9"/>
        <v>0.87</v>
      </c>
      <c r="E27" s="75">
        <f>ROUNDDOWN(B27*C27*D27,2)</f>
        <v>0</v>
      </c>
      <c r="F27" s="22" t="s">
        <v>22</v>
      </c>
      <c r="G27" s="23">
        <f>$G$7</f>
        <v>0</v>
      </c>
      <c r="H27" s="24">
        <v>1400</v>
      </c>
      <c r="I27" s="25">
        <f>ROUNDDOWN(G27*H27,2)</f>
        <v>0</v>
      </c>
      <c r="J27" s="78">
        <f>INT(SUM(E27,I27:I30))</f>
        <v>0</v>
      </c>
    </row>
    <row r="28" spans="1:10" ht="15" customHeight="1" x14ac:dyDescent="0.4">
      <c r="A28" s="64"/>
      <c r="B28" s="67"/>
      <c r="C28" s="70"/>
      <c r="D28" s="73"/>
      <c r="E28" s="76"/>
      <c r="F28" s="26" t="s">
        <v>23</v>
      </c>
      <c r="G28" s="27">
        <f>$G$8</f>
        <v>0</v>
      </c>
      <c r="H28" s="28">
        <v>4700</v>
      </c>
      <c r="I28" s="29">
        <f t="shared" ref="I28:I29" si="10">ROUNDDOWN(G28*H28,2)</f>
        <v>0</v>
      </c>
      <c r="J28" s="79"/>
    </row>
    <row r="29" spans="1:10" ht="15" customHeight="1" x14ac:dyDescent="0.4">
      <c r="A29" s="64"/>
      <c r="B29" s="67"/>
      <c r="C29" s="70"/>
      <c r="D29" s="73"/>
      <c r="E29" s="76"/>
      <c r="F29" s="26" t="s">
        <v>24</v>
      </c>
      <c r="G29" s="27">
        <f>$G$9</f>
        <v>0</v>
      </c>
      <c r="H29" s="28">
        <v>0</v>
      </c>
      <c r="I29" s="29">
        <f t="shared" si="10"/>
        <v>0</v>
      </c>
      <c r="J29" s="79"/>
    </row>
    <row r="30" spans="1:10" ht="15" customHeight="1" x14ac:dyDescent="0.4">
      <c r="A30" s="65"/>
      <c r="B30" s="68"/>
      <c r="C30" s="71"/>
      <c r="D30" s="74"/>
      <c r="E30" s="77"/>
      <c r="F30" s="30" t="s">
        <v>25</v>
      </c>
      <c r="G30" s="31">
        <f>$G$10</f>
        <v>0</v>
      </c>
      <c r="H30" s="32">
        <v>5900</v>
      </c>
      <c r="I30" s="33">
        <f>ROUNDDOWN(G30*H30,2)</f>
        <v>0</v>
      </c>
      <c r="J30" s="80"/>
    </row>
    <row r="31" spans="1:10" ht="15" customHeight="1" x14ac:dyDescent="0.4">
      <c r="A31" s="63" t="s">
        <v>31</v>
      </c>
      <c r="B31" s="66">
        <f t="shared" si="1"/>
        <v>0</v>
      </c>
      <c r="C31" s="69">
        <f t="shared" ref="B31:D31" si="11">C27</f>
        <v>41</v>
      </c>
      <c r="D31" s="72">
        <f t="shared" si="11"/>
        <v>0.87</v>
      </c>
      <c r="E31" s="75">
        <f>ROUNDDOWN(B31*C31*D31,2)</f>
        <v>0</v>
      </c>
      <c r="F31" s="22" t="s">
        <v>22</v>
      </c>
      <c r="G31" s="23">
        <f>$G$7</f>
        <v>0</v>
      </c>
      <c r="H31" s="24">
        <v>0</v>
      </c>
      <c r="I31" s="25">
        <f>ROUNDDOWN(G31*H31,2)</f>
        <v>0</v>
      </c>
      <c r="J31" s="78">
        <f>INT(SUM(E31,I31:I34))</f>
        <v>0</v>
      </c>
    </row>
    <row r="32" spans="1:10" ht="15" customHeight="1" x14ac:dyDescent="0.4">
      <c r="A32" s="64"/>
      <c r="B32" s="67"/>
      <c r="C32" s="70"/>
      <c r="D32" s="73"/>
      <c r="E32" s="76"/>
      <c r="F32" s="26" t="s">
        <v>23</v>
      </c>
      <c r="G32" s="27">
        <f>$G$8</f>
        <v>0</v>
      </c>
      <c r="H32" s="28">
        <v>0</v>
      </c>
      <c r="I32" s="29">
        <f t="shared" ref="I32:I33" si="12">ROUNDDOWN(G32*H32,2)</f>
        <v>0</v>
      </c>
      <c r="J32" s="79"/>
    </row>
    <row r="33" spans="1:10" ht="15" customHeight="1" x14ac:dyDescent="0.4">
      <c r="A33" s="64"/>
      <c r="B33" s="67"/>
      <c r="C33" s="70"/>
      <c r="D33" s="73"/>
      <c r="E33" s="76"/>
      <c r="F33" s="26" t="s">
        <v>24</v>
      </c>
      <c r="G33" s="27">
        <f>$G$9</f>
        <v>0</v>
      </c>
      <c r="H33" s="28">
        <v>6000</v>
      </c>
      <c r="I33" s="29">
        <f t="shared" si="12"/>
        <v>0</v>
      </c>
      <c r="J33" s="79"/>
    </row>
    <row r="34" spans="1:10" ht="15" customHeight="1" x14ac:dyDescent="0.4">
      <c r="A34" s="65"/>
      <c r="B34" s="68"/>
      <c r="C34" s="71"/>
      <c r="D34" s="74"/>
      <c r="E34" s="77"/>
      <c r="F34" s="30" t="s">
        <v>25</v>
      </c>
      <c r="G34" s="31">
        <f>$G$10</f>
        <v>0</v>
      </c>
      <c r="H34" s="32">
        <v>5200</v>
      </c>
      <c r="I34" s="33">
        <f>ROUNDDOWN(G34*H34,2)</f>
        <v>0</v>
      </c>
      <c r="J34" s="80"/>
    </row>
    <row r="35" spans="1:10" ht="15" customHeight="1" x14ac:dyDescent="0.4">
      <c r="A35" s="63" t="s">
        <v>32</v>
      </c>
      <c r="B35" s="66">
        <f t="shared" si="1"/>
        <v>0</v>
      </c>
      <c r="C35" s="69">
        <f t="shared" ref="B35:D35" si="13">C31</f>
        <v>41</v>
      </c>
      <c r="D35" s="72">
        <f t="shared" si="13"/>
        <v>0.87</v>
      </c>
      <c r="E35" s="75">
        <f>ROUNDDOWN(B35*C35*D35,2)</f>
        <v>0</v>
      </c>
      <c r="F35" s="22" t="s">
        <v>22</v>
      </c>
      <c r="G35" s="23">
        <f>$G$7</f>
        <v>0</v>
      </c>
      <c r="H35" s="24">
        <v>0</v>
      </c>
      <c r="I35" s="25">
        <f>ROUNDDOWN(G35*H35,2)</f>
        <v>0</v>
      </c>
      <c r="J35" s="78">
        <f>INT(SUM(E35,I35:I38))</f>
        <v>0</v>
      </c>
    </row>
    <row r="36" spans="1:10" ht="15" customHeight="1" x14ac:dyDescent="0.4">
      <c r="A36" s="64"/>
      <c r="B36" s="67"/>
      <c r="C36" s="70"/>
      <c r="D36" s="73"/>
      <c r="E36" s="76"/>
      <c r="F36" s="26" t="s">
        <v>23</v>
      </c>
      <c r="G36" s="27">
        <f>$G$8</f>
        <v>0</v>
      </c>
      <c r="H36" s="28">
        <v>0</v>
      </c>
      <c r="I36" s="29">
        <f t="shared" ref="I36:I37" si="14">ROUNDDOWN(G36*H36,2)</f>
        <v>0</v>
      </c>
      <c r="J36" s="79"/>
    </row>
    <row r="37" spans="1:10" ht="15" customHeight="1" x14ac:dyDescent="0.4">
      <c r="A37" s="64"/>
      <c r="B37" s="67"/>
      <c r="C37" s="70"/>
      <c r="D37" s="73"/>
      <c r="E37" s="76"/>
      <c r="F37" s="26" t="s">
        <v>24</v>
      </c>
      <c r="G37" s="27">
        <f>$G$9</f>
        <v>0</v>
      </c>
      <c r="H37" s="28">
        <v>6800</v>
      </c>
      <c r="I37" s="29">
        <f t="shared" si="14"/>
        <v>0</v>
      </c>
      <c r="J37" s="79"/>
    </row>
    <row r="38" spans="1:10" ht="15" customHeight="1" x14ac:dyDescent="0.4">
      <c r="A38" s="65"/>
      <c r="B38" s="68"/>
      <c r="C38" s="71"/>
      <c r="D38" s="74"/>
      <c r="E38" s="77"/>
      <c r="F38" s="30" t="s">
        <v>25</v>
      </c>
      <c r="G38" s="31">
        <f>$G$10</f>
        <v>0</v>
      </c>
      <c r="H38" s="32">
        <v>6500</v>
      </c>
      <c r="I38" s="33">
        <f>ROUNDDOWN(G38*H38,2)</f>
        <v>0</v>
      </c>
      <c r="J38" s="80"/>
    </row>
    <row r="39" spans="1:10" ht="15" customHeight="1" x14ac:dyDescent="0.4">
      <c r="A39" s="63" t="s">
        <v>33</v>
      </c>
      <c r="B39" s="66">
        <f t="shared" si="1"/>
        <v>0</v>
      </c>
      <c r="C39" s="69">
        <f t="shared" ref="B39:D39" si="15">C35</f>
        <v>41</v>
      </c>
      <c r="D39" s="72">
        <f t="shared" si="15"/>
        <v>0.87</v>
      </c>
      <c r="E39" s="75">
        <f>ROUNDDOWN(B39*C39*D39,2)</f>
        <v>0</v>
      </c>
      <c r="F39" s="22" t="s">
        <v>22</v>
      </c>
      <c r="G39" s="23">
        <f>$G$7</f>
        <v>0</v>
      </c>
      <c r="H39" s="24">
        <v>0</v>
      </c>
      <c r="I39" s="25">
        <f>ROUNDDOWN(G39*H39,2)</f>
        <v>0</v>
      </c>
      <c r="J39" s="78">
        <f>INT(SUM(E39,I39:I42))</f>
        <v>0</v>
      </c>
    </row>
    <row r="40" spans="1:10" ht="15" customHeight="1" x14ac:dyDescent="0.4">
      <c r="A40" s="64"/>
      <c r="B40" s="67"/>
      <c r="C40" s="70"/>
      <c r="D40" s="73"/>
      <c r="E40" s="76"/>
      <c r="F40" s="26" t="s">
        <v>23</v>
      </c>
      <c r="G40" s="27">
        <f>$G$8</f>
        <v>0</v>
      </c>
      <c r="H40" s="28">
        <v>0</v>
      </c>
      <c r="I40" s="29">
        <f t="shared" ref="I40:I41" si="16">ROUNDDOWN(G40*H40,2)</f>
        <v>0</v>
      </c>
      <c r="J40" s="79"/>
    </row>
    <row r="41" spans="1:10" ht="15" customHeight="1" x14ac:dyDescent="0.4">
      <c r="A41" s="64"/>
      <c r="B41" s="67"/>
      <c r="C41" s="70"/>
      <c r="D41" s="73"/>
      <c r="E41" s="76"/>
      <c r="F41" s="26" t="s">
        <v>24</v>
      </c>
      <c r="G41" s="27">
        <f>$G$9</f>
        <v>0</v>
      </c>
      <c r="H41" s="28">
        <v>7700</v>
      </c>
      <c r="I41" s="29">
        <f t="shared" si="16"/>
        <v>0</v>
      </c>
      <c r="J41" s="79"/>
    </row>
    <row r="42" spans="1:10" ht="15" customHeight="1" x14ac:dyDescent="0.4">
      <c r="A42" s="65"/>
      <c r="B42" s="68"/>
      <c r="C42" s="71"/>
      <c r="D42" s="74"/>
      <c r="E42" s="77"/>
      <c r="F42" s="30" t="s">
        <v>25</v>
      </c>
      <c r="G42" s="31">
        <f>$G$10</f>
        <v>0</v>
      </c>
      <c r="H42" s="32">
        <v>9100</v>
      </c>
      <c r="I42" s="33">
        <f>ROUNDDOWN(G42*H42,2)</f>
        <v>0</v>
      </c>
      <c r="J42" s="80"/>
    </row>
    <row r="43" spans="1:10" ht="15" customHeight="1" x14ac:dyDescent="0.4">
      <c r="A43" s="63" t="s">
        <v>34</v>
      </c>
      <c r="B43" s="66">
        <f t="shared" si="1"/>
        <v>0</v>
      </c>
      <c r="C43" s="69">
        <f t="shared" ref="B43:D43" si="17">C39</f>
        <v>41</v>
      </c>
      <c r="D43" s="72">
        <f t="shared" si="17"/>
        <v>0.87</v>
      </c>
      <c r="E43" s="75">
        <f>ROUNDDOWN(B43*C43*D43,2)</f>
        <v>0</v>
      </c>
      <c r="F43" s="22" t="s">
        <v>22</v>
      </c>
      <c r="G43" s="23">
        <f>$G$7</f>
        <v>0</v>
      </c>
      <c r="H43" s="24">
        <v>0</v>
      </c>
      <c r="I43" s="25">
        <f>ROUNDDOWN(G43*H43,2)</f>
        <v>0</v>
      </c>
      <c r="J43" s="78">
        <f>INT(SUM(E43,I43:I46))</f>
        <v>0</v>
      </c>
    </row>
    <row r="44" spans="1:10" ht="15" customHeight="1" x14ac:dyDescent="0.4">
      <c r="A44" s="64"/>
      <c r="B44" s="67"/>
      <c r="C44" s="70"/>
      <c r="D44" s="73"/>
      <c r="E44" s="76"/>
      <c r="F44" s="26" t="s">
        <v>23</v>
      </c>
      <c r="G44" s="27">
        <f>$G$8</f>
        <v>0</v>
      </c>
      <c r="H44" s="28">
        <v>0</v>
      </c>
      <c r="I44" s="29">
        <f t="shared" ref="I44:I45" si="18">ROUNDDOWN(G44*H44,2)</f>
        <v>0</v>
      </c>
      <c r="J44" s="79"/>
    </row>
    <row r="45" spans="1:10" ht="15" customHeight="1" x14ac:dyDescent="0.4">
      <c r="A45" s="64"/>
      <c r="B45" s="67"/>
      <c r="C45" s="70"/>
      <c r="D45" s="73"/>
      <c r="E45" s="76"/>
      <c r="F45" s="26" t="s">
        <v>24</v>
      </c>
      <c r="G45" s="27">
        <f>$G$9</f>
        <v>0</v>
      </c>
      <c r="H45" s="28">
        <v>8100</v>
      </c>
      <c r="I45" s="29">
        <f t="shared" si="18"/>
        <v>0</v>
      </c>
      <c r="J45" s="79"/>
    </row>
    <row r="46" spans="1:10" ht="15" customHeight="1" x14ac:dyDescent="0.4">
      <c r="A46" s="65"/>
      <c r="B46" s="68"/>
      <c r="C46" s="71"/>
      <c r="D46" s="74"/>
      <c r="E46" s="77"/>
      <c r="F46" s="30" t="s">
        <v>25</v>
      </c>
      <c r="G46" s="31">
        <f>$G$10</f>
        <v>0</v>
      </c>
      <c r="H46" s="32">
        <v>10300</v>
      </c>
      <c r="I46" s="33">
        <f>ROUNDDOWN(G46*H46,2)</f>
        <v>0</v>
      </c>
      <c r="J46" s="80"/>
    </row>
    <row r="47" spans="1:10" ht="15" customHeight="1" x14ac:dyDescent="0.4">
      <c r="A47" s="63" t="s">
        <v>35</v>
      </c>
      <c r="B47" s="66">
        <f t="shared" si="1"/>
        <v>0</v>
      </c>
      <c r="C47" s="69">
        <f t="shared" ref="B47:D47" si="19">C43</f>
        <v>41</v>
      </c>
      <c r="D47" s="72">
        <f t="shared" si="19"/>
        <v>0.87</v>
      </c>
      <c r="E47" s="75">
        <f>ROUNDDOWN(B47*C47*D47,2)</f>
        <v>0</v>
      </c>
      <c r="F47" s="22" t="s">
        <v>22</v>
      </c>
      <c r="G47" s="23">
        <f>$G$7</f>
        <v>0</v>
      </c>
      <c r="H47" s="24">
        <v>0</v>
      </c>
      <c r="I47" s="25">
        <f>ROUNDDOWN(G47*H47,2)</f>
        <v>0</v>
      </c>
      <c r="J47" s="78">
        <f>INT(SUM(E47,I47:I50))</f>
        <v>0</v>
      </c>
    </row>
    <row r="48" spans="1:10" ht="15" customHeight="1" x14ac:dyDescent="0.4">
      <c r="A48" s="64"/>
      <c r="B48" s="67"/>
      <c r="C48" s="70"/>
      <c r="D48" s="73"/>
      <c r="E48" s="76"/>
      <c r="F48" s="26" t="s">
        <v>23</v>
      </c>
      <c r="G48" s="27">
        <f>$G$8</f>
        <v>0</v>
      </c>
      <c r="H48" s="28">
        <v>0</v>
      </c>
      <c r="I48" s="29">
        <f t="shared" ref="I48:I49" si="20">ROUNDDOWN(G48*H48,2)</f>
        <v>0</v>
      </c>
      <c r="J48" s="79"/>
    </row>
    <row r="49" spans="1:10" ht="15" customHeight="1" x14ac:dyDescent="0.4">
      <c r="A49" s="64"/>
      <c r="B49" s="67"/>
      <c r="C49" s="70"/>
      <c r="D49" s="73"/>
      <c r="E49" s="76"/>
      <c r="F49" s="26" t="s">
        <v>24</v>
      </c>
      <c r="G49" s="27">
        <f>$G$9</f>
        <v>0</v>
      </c>
      <c r="H49" s="28">
        <v>8000</v>
      </c>
      <c r="I49" s="29">
        <f t="shared" si="20"/>
        <v>0</v>
      </c>
      <c r="J49" s="79"/>
    </row>
    <row r="50" spans="1:10" ht="15" customHeight="1" x14ac:dyDescent="0.4">
      <c r="A50" s="65"/>
      <c r="B50" s="68"/>
      <c r="C50" s="71"/>
      <c r="D50" s="74"/>
      <c r="E50" s="77"/>
      <c r="F50" s="30" t="s">
        <v>25</v>
      </c>
      <c r="G50" s="31">
        <f>$G$10</f>
        <v>0</v>
      </c>
      <c r="H50" s="32">
        <v>8400</v>
      </c>
      <c r="I50" s="33">
        <f>ROUNDDOWN(G50*H50,2)</f>
        <v>0</v>
      </c>
      <c r="J50" s="80"/>
    </row>
    <row r="51" spans="1:10" ht="15" customHeight="1" x14ac:dyDescent="0.4">
      <c r="A51" s="63" t="s">
        <v>36</v>
      </c>
      <c r="B51" s="66">
        <f t="shared" si="1"/>
        <v>0</v>
      </c>
      <c r="C51" s="69">
        <f t="shared" ref="B51:D51" si="21">C47</f>
        <v>41</v>
      </c>
      <c r="D51" s="72">
        <f t="shared" si="21"/>
        <v>0.87</v>
      </c>
      <c r="E51" s="75">
        <f>ROUNDDOWN(B51*C51*D51,2)</f>
        <v>0</v>
      </c>
      <c r="F51" s="22" t="s">
        <v>22</v>
      </c>
      <c r="G51" s="23">
        <f>$G$7</f>
        <v>0</v>
      </c>
      <c r="H51" s="24">
        <v>0</v>
      </c>
      <c r="I51" s="25">
        <f>ROUNDDOWN(G51*H51,2)</f>
        <v>0</v>
      </c>
      <c r="J51" s="78">
        <f>INT(SUM(E51,I51:I54))</f>
        <v>0</v>
      </c>
    </row>
    <row r="52" spans="1:10" ht="15" customHeight="1" x14ac:dyDescent="0.4">
      <c r="A52" s="64"/>
      <c r="B52" s="67"/>
      <c r="C52" s="70"/>
      <c r="D52" s="73"/>
      <c r="E52" s="76"/>
      <c r="F52" s="26" t="s">
        <v>23</v>
      </c>
      <c r="G52" s="27">
        <f>$G$8</f>
        <v>0</v>
      </c>
      <c r="H52" s="28">
        <v>0</v>
      </c>
      <c r="I52" s="29">
        <f t="shared" ref="I52:I53" si="22">ROUNDDOWN(G52*H52,2)</f>
        <v>0</v>
      </c>
      <c r="J52" s="79"/>
    </row>
    <row r="53" spans="1:10" ht="15" customHeight="1" x14ac:dyDescent="0.4">
      <c r="A53" s="64"/>
      <c r="B53" s="67"/>
      <c r="C53" s="70"/>
      <c r="D53" s="73"/>
      <c r="E53" s="76"/>
      <c r="F53" s="26" t="s">
        <v>24</v>
      </c>
      <c r="G53" s="27">
        <f>$G$9</f>
        <v>0</v>
      </c>
      <c r="H53" s="28">
        <v>7700</v>
      </c>
      <c r="I53" s="29">
        <f t="shared" si="22"/>
        <v>0</v>
      </c>
      <c r="J53" s="79"/>
    </row>
    <row r="54" spans="1:10" ht="15" customHeight="1" thickBot="1" x14ac:dyDescent="0.45">
      <c r="A54" s="65"/>
      <c r="B54" s="68"/>
      <c r="C54" s="71"/>
      <c r="D54" s="74"/>
      <c r="E54" s="77"/>
      <c r="F54" s="30" t="s">
        <v>25</v>
      </c>
      <c r="G54" s="31">
        <f>$G$10</f>
        <v>0</v>
      </c>
      <c r="H54" s="32">
        <v>8000</v>
      </c>
      <c r="I54" s="33">
        <f>ROUNDDOWN(G54*H54,2)</f>
        <v>0</v>
      </c>
      <c r="J54" s="80"/>
    </row>
    <row r="55" spans="1:10" s="40" customFormat="1" ht="20.25" customHeight="1" thickBot="1" x14ac:dyDescent="0.45">
      <c r="A55" s="34"/>
      <c r="B55" s="35"/>
      <c r="C55" s="35"/>
      <c r="D55" s="35"/>
      <c r="E55" s="35"/>
      <c r="F55" s="35"/>
      <c r="G55" s="36"/>
      <c r="H55" s="49"/>
      <c r="I55" s="38" t="s">
        <v>37</v>
      </c>
      <c r="J55" s="39">
        <f>SUM(J7:J54)</f>
        <v>0</v>
      </c>
    </row>
    <row r="56" spans="1:10" s="40" customFormat="1" ht="38.25" customHeight="1" thickTop="1" thickBot="1" x14ac:dyDescent="0.45">
      <c r="A56" s="35"/>
      <c r="B56" s="35"/>
      <c r="C56" s="35"/>
      <c r="D56" s="35"/>
      <c r="E56" s="35"/>
      <c r="F56" s="35"/>
      <c r="G56" s="36"/>
      <c r="H56" s="35"/>
      <c r="I56" s="41" t="s">
        <v>38</v>
      </c>
      <c r="J56" s="42">
        <f>J55*2</f>
        <v>0</v>
      </c>
    </row>
    <row r="57" spans="1:10" ht="27" customHeight="1" x14ac:dyDescent="0.4">
      <c r="A57" s="52" t="s">
        <v>51</v>
      </c>
      <c r="B57" s="52"/>
      <c r="C57" s="52"/>
      <c r="D57" s="52"/>
      <c r="E57" s="52"/>
      <c r="F57" s="52"/>
      <c r="G57" s="52"/>
      <c r="H57" s="52"/>
      <c r="I57" s="52"/>
      <c r="J57" s="52"/>
    </row>
    <row r="58" spans="1:10" ht="25.5" customHeight="1" x14ac:dyDescent="0.4">
      <c r="A58" s="4" t="str">
        <f>A2</f>
        <v>（消防航空隊）【力率98％】</v>
      </c>
      <c r="B58" s="5"/>
    </row>
    <row r="59" spans="1:10" ht="30" customHeight="1" x14ac:dyDescent="0.4">
      <c r="A59" s="51" t="s">
        <v>39</v>
      </c>
      <c r="G59" s="6" t="s">
        <v>2</v>
      </c>
      <c r="H59" s="7"/>
      <c r="I59" s="7"/>
      <c r="J59" s="7"/>
    </row>
    <row r="60" spans="1:10" ht="6" customHeight="1" x14ac:dyDescent="0.4">
      <c r="A60" s="6"/>
    </row>
    <row r="61" spans="1:10" ht="30" customHeight="1" x14ac:dyDescent="0.4">
      <c r="A61" s="61" t="s">
        <v>3</v>
      </c>
      <c r="B61" s="8" t="s">
        <v>4</v>
      </c>
      <c r="C61" s="9" t="s">
        <v>5</v>
      </c>
      <c r="D61" s="10" t="s">
        <v>6</v>
      </c>
      <c r="E61" s="11" t="s">
        <v>7</v>
      </c>
      <c r="F61" s="8" t="s">
        <v>8</v>
      </c>
      <c r="G61" s="9" t="s">
        <v>9</v>
      </c>
      <c r="H61" s="12" t="s">
        <v>10</v>
      </c>
      <c r="I61" s="11" t="s">
        <v>11</v>
      </c>
      <c r="J61" s="13" t="s">
        <v>12</v>
      </c>
    </row>
    <row r="62" spans="1:10" ht="12" customHeight="1" x14ac:dyDescent="0.4">
      <c r="A62" s="62"/>
      <c r="B62" s="14" t="s">
        <v>13</v>
      </c>
      <c r="C62" s="15" t="s">
        <v>14</v>
      </c>
      <c r="D62" s="16" t="s">
        <v>15</v>
      </c>
      <c r="E62" s="17" t="s">
        <v>16</v>
      </c>
      <c r="F62" s="18"/>
      <c r="G62" s="19" t="s">
        <v>17</v>
      </c>
      <c r="H62" s="20" t="s">
        <v>18</v>
      </c>
      <c r="I62" s="17" t="s">
        <v>19</v>
      </c>
      <c r="J62" s="50" t="s">
        <v>20</v>
      </c>
    </row>
    <row r="63" spans="1:10" ht="15" customHeight="1" x14ac:dyDescent="0.4">
      <c r="A63" s="63" t="s">
        <v>21</v>
      </c>
      <c r="B63" s="66">
        <f t="shared" ref="B63:B86" si="23">$B$7</f>
        <v>0</v>
      </c>
      <c r="C63" s="69">
        <f>C51</f>
        <v>41</v>
      </c>
      <c r="D63" s="72">
        <f>D51</f>
        <v>0.87</v>
      </c>
      <c r="E63" s="75">
        <f>ROUNDDOWN(B63*C63*D63,2)</f>
        <v>0</v>
      </c>
      <c r="F63" s="22" t="s">
        <v>22</v>
      </c>
      <c r="G63" s="23">
        <f>$G$7</f>
        <v>0</v>
      </c>
      <c r="H63" s="24">
        <f>H7</f>
        <v>0</v>
      </c>
      <c r="I63" s="25">
        <f>ROUNDDOWN(G63*H63,2)</f>
        <v>0</v>
      </c>
      <c r="J63" s="78">
        <f>INT(SUM(E63,I63:I66))</f>
        <v>0</v>
      </c>
    </row>
    <row r="64" spans="1:10" ht="15" customHeight="1" x14ac:dyDescent="0.4">
      <c r="A64" s="64"/>
      <c r="B64" s="67"/>
      <c r="C64" s="70"/>
      <c r="D64" s="73"/>
      <c r="E64" s="76"/>
      <c r="F64" s="26" t="s">
        <v>23</v>
      </c>
      <c r="G64" s="27">
        <f>$G$8</f>
        <v>0</v>
      </c>
      <c r="H64" s="28">
        <f t="shared" ref="H64:H86" si="24">H8</f>
        <v>0</v>
      </c>
      <c r="I64" s="29">
        <f t="shared" ref="I64:I65" si="25">ROUNDDOWN(G64*H64,2)</f>
        <v>0</v>
      </c>
      <c r="J64" s="79"/>
    </row>
    <row r="65" spans="1:10" ht="15" customHeight="1" x14ac:dyDescent="0.4">
      <c r="A65" s="64"/>
      <c r="B65" s="67"/>
      <c r="C65" s="70"/>
      <c r="D65" s="73"/>
      <c r="E65" s="76"/>
      <c r="F65" s="26" t="s">
        <v>24</v>
      </c>
      <c r="G65" s="27">
        <f>$G$9</f>
        <v>0</v>
      </c>
      <c r="H65" s="28">
        <f t="shared" si="24"/>
        <v>6800</v>
      </c>
      <c r="I65" s="29">
        <f t="shared" si="25"/>
        <v>0</v>
      </c>
      <c r="J65" s="79"/>
    </row>
    <row r="66" spans="1:10" ht="15" customHeight="1" x14ac:dyDescent="0.4">
      <c r="A66" s="65"/>
      <c r="B66" s="68"/>
      <c r="C66" s="71"/>
      <c r="D66" s="74"/>
      <c r="E66" s="77"/>
      <c r="F66" s="30" t="s">
        <v>25</v>
      </c>
      <c r="G66" s="31">
        <f>$G$10</f>
        <v>0</v>
      </c>
      <c r="H66" s="32">
        <f t="shared" si="24"/>
        <v>7000</v>
      </c>
      <c r="I66" s="33">
        <f>ROUNDDOWN(G66*H66,2)</f>
        <v>0</v>
      </c>
      <c r="J66" s="80"/>
    </row>
    <row r="67" spans="1:10" ht="15" customHeight="1" x14ac:dyDescent="0.4">
      <c r="A67" s="63" t="s">
        <v>26</v>
      </c>
      <c r="B67" s="66">
        <f t="shared" si="23"/>
        <v>0</v>
      </c>
      <c r="C67" s="69">
        <f>C63</f>
        <v>41</v>
      </c>
      <c r="D67" s="72">
        <f>D63</f>
        <v>0.87</v>
      </c>
      <c r="E67" s="75">
        <f>ROUNDDOWN(B67*C67*D67,2)</f>
        <v>0</v>
      </c>
      <c r="F67" s="22" t="s">
        <v>22</v>
      </c>
      <c r="G67" s="23">
        <f>$G$7</f>
        <v>0</v>
      </c>
      <c r="H67" s="24">
        <f t="shared" si="24"/>
        <v>0</v>
      </c>
      <c r="I67" s="25">
        <f>ROUNDDOWN(G67*H67,2)</f>
        <v>0</v>
      </c>
      <c r="J67" s="78">
        <f>INT(SUM(E67,I67:I70))</f>
        <v>0</v>
      </c>
    </row>
    <row r="68" spans="1:10" ht="15" customHeight="1" x14ac:dyDescent="0.4">
      <c r="A68" s="64"/>
      <c r="B68" s="67"/>
      <c r="C68" s="70"/>
      <c r="D68" s="73"/>
      <c r="E68" s="76"/>
      <c r="F68" s="26" t="s">
        <v>23</v>
      </c>
      <c r="G68" s="27">
        <f>$G$8</f>
        <v>0</v>
      </c>
      <c r="H68" s="28">
        <f t="shared" si="24"/>
        <v>0</v>
      </c>
      <c r="I68" s="29">
        <f t="shared" ref="I68:I69" si="26">ROUNDDOWN(G68*H68,2)</f>
        <v>0</v>
      </c>
      <c r="J68" s="79"/>
    </row>
    <row r="69" spans="1:10" ht="15" customHeight="1" x14ac:dyDescent="0.4">
      <c r="A69" s="64"/>
      <c r="B69" s="67"/>
      <c r="C69" s="70"/>
      <c r="D69" s="73"/>
      <c r="E69" s="76"/>
      <c r="F69" s="26" t="s">
        <v>24</v>
      </c>
      <c r="G69" s="27">
        <f>$G$9</f>
        <v>0</v>
      </c>
      <c r="H69" s="28">
        <f t="shared" si="24"/>
        <v>4800</v>
      </c>
      <c r="I69" s="29">
        <f t="shared" si="26"/>
        <v>0</v>
      </c>
      <c r="J69" s="79"/>
    </row>
    <row r="70" spans="1:10" ht="15" customHeight="1" x14ac:dyDescent="0.4">
      <c r="A70" s="65"/>
      <c r="B70" s="68"/>
      <c r="C70" s="71"/>
      <c r="D70" s="74"/>
      <c r="E70" s="77"/>
      <c r="F70" s="30" t="s">
        <v>25</v>
      </c>
      <c r="G70" s="31">
        <f>$G$10</f>
        <v>0</v>
      </c>
      <c r="H70" s="32">
        <f t="shared" si="24"/>
        <v>5800</v>
      </c>
      <c r="I70" s="33">
        <f>ROUNDDOWN(G70*H70,2)</f>
        <v>0</v>
      </c>
      <c r="J70" s="80"/>
    </row>
    <row r="71" spans="1:10" ht="15" customHeight="1" x14ac:dyDescent="0.4">
      <c r="A71" s="63" t="s">
        <v>27</v>
      </c>
      <c r="B71" s="66">
        <f t="shared" si="23"/>
        <v>0</v>
      </c>
      <c r="C71" s="69">
        <f t="shared" ref="B71:D71" si="27">C67</f>
        <v>41</v>
      </c>
      <c r="D71" s="72">
        <f t="shared" si="27"/>
        <v>0.87</v>
      </c>
      <c r="E71" s="75">
        <f>ROUNDDOWN(B71*C71*D71,2)</f>
        <v>0</v>
      </c>
      <c r="F71" s="22" t="s">
        <v>22</v>
      </c>
      <c r="G71" s="23">
        <f>$G$7</f>
        <v>0</v>
      </c>
      <c r="H71" s="24">
        <f t="shared" si="24"/>
        <v>0</v>
      </c>
      <c r="I71" s="25">
        <f>ROUNDDOWN(G71*H71,2)</f>
        <v>0</v>
      </c>
      <c r="J71" s="78">
        <f>INT(SUM(E71,I71:I74))</f>
        <v>0</v>
      </c>
    </row>
    <row r="72" spans="1:10" ht="15" customHeight="1" x14ac:dyDescent="0.4">
      <c r="A72" s="64"/>
      <c r="B72" s="67"/>
      <c r="C72" s="70"/>
      <c r="D72" s="73"/>
      <c r="E72" s="76"/>
      <c r="F72" s="26" t="s">
        <v>23</v>
      </c>
      <c r="G72" s="27">
        <f>$G$8</f>
        <v>0</v>
      </c>
      <c r="H72" s="28">
        <f t="shared" si="24"/>
        <v>0</v>
      </c>
      <c r="I72" s="29">
        <f t="shared" ref="I72:I73" si="28">ROUNDDOWN(G72*H72,2)</f>
        <v>0</v>
      </c>
      <c r="J72" s="79"/>
    </row>
    <row r="73" spans="1:10" ht="15" customHeight="1" x14ac:dyDescent="0.4">
      <c r="A73" s="64"/>
      <c r="B73" s="67"/>
      <c r="C73" s="70"/>
      <c r="D73" s="73"/>
      <c r="E73" s="76"/>
      <c r="F73" s="26" t="s">
        <v>24</v>
      </c>
      <c r="G73" s="27">
        <f>$G$9</f>
        <v>0</v>
      </c>
      <c r="H73" s="28">
        <f t="shared" si="24"/>
        <v>7000</v>
      </c>
      <c r="I73" s="29">
        <f t="shared" si="28"/>
        <v>0</v>
      </c>
      <c r="J73" s="79"/>
    </row>
    <row r="74" spans="1:10" ht="15" customHeight="1" x14ac:dyDescent="0.4">
      <c r="A74" s="65"/>
      <c r="B74" s="68"/>
      <c r="C74" s="71"/>
      <c r="D74" s="74"/>
      <c r="E74" s="77"/>
      <c r="F74" s="30" t="s">
        <v>25</v>
      </c>
      <c r="G74" s="31">
        <f>$G$10</f>
        <v>0</v>
      </c>
      <c r="H74" s="32">
        <f t="shared" si="24"/>
        <v>5500</v>
      </c>
      <c r="I74" s="33">
        <f>ROUNDDOWN(G74*H74,2)</f>
        <v>0</v>
      </c>
      <c r="J74" s="80"/>
    </row>
    <row r="75" spans="1:10" ht="15" customHeight="1" x14ac:dyDescent="0.4">
      <c r="A75" s="63" t="s">
        <v>28</v>
      </c>
      <c r="B75" s="66">
        <f t="shared" si="23"/>
        <v>0</v>
      </c>
      <c r="C75" s="69">
        <f t="shared" ref="B75:D75" si="29">C71</f>
        <v>41</v>
      </c>
      <c r="D75" s="72">
        <f t="shared" si="29"/>
        <v>0.87</v>
      </c>
      <c r="E75" s="75">
        <f>ROUNDDOWN(B75*C75*D75,2)</f>
        <v>0</v>
      </c>
      <c r="F75" s="22" t="s">
        <v>22</v>
      </c>
      <c r="G75" s="23">
        <f>$G$7</f>
        <v>0</v>
      </c>
      <c r="H75" s="24">
        <f t="shared" si="24"/>
        <v>1500</v>
      </c>
      <c r="I75" s="25">
        <f>ROUNDDOWN(G75*H75,2)</f>
        <v>0</v>
      </c>
      <c r="J75" s="78">
        <f>INT(SUM(E75,I75:I78))</f>
        <v>0</v>
      </c>
    </row>
    <row r="76" spans="1:10" ht="15" customHeight="1" x14ac:dyDescent="0.4">
      <c r="A76" s="64"/>
      <c r="B76" s="67"/>
      <c r="C76" s="70"/>
      <c r="D76" s="73"/>
      <c r="E76" s="76"/>
      <c r="F76" s="26" t="s">
        <v>23</v>
      </c>
      <c r="G76" s="27">
        <f>$G$8</f>
        <v>0</v>
      </c>
      <c r="H76" s="28">
        <f t="shared" si="24"/>
        <v>5300</v>
      </c>
      <c r="I76" s="29">
        <f t="shared" ref="I76:I77" si="30">ROUNDDOWN(G76*H76,2)</f>
        <v>0</v>
      </c>
      <c r="J76" s="79"/>
    </row>
    <row r="77" spans="1:10" ht="15" customHeight="1" x14ac:dyDescent="0.4">
      <c r="A77" s="64"/>
      <c r="B77" s="67"/>
      <c r="C77" s="70"/>
      <c r="D77" s="73"/>
      <c r="E77" s="76"/>
      <c r="F77" s="26" t="s">
        <v>24</v>
      </c>
      <c r="G77" s="27">
        <f>$G$9</f>
        <v>0</v>
      </c>
      <c r="H77" s="28">
        <f t="shared" si="24"/>
        <v>0</v>
      </c>
      <c r="I77" s="29">
        <f t="shared" si="30"/>
        <v>0</v>
      </c>
      <c r="J77" s="79"/>
    </row>
    <row r="78" spans="1:10" ht="15" customHeight="1" x14ac:dyDescent="0.4">
      <c r="A78" s="65"/>
      <c r="B78" s="68"/>
      <c r="C78" s="71"/>
      <c r="D78" s="74"/>
      <c r="E78" s="77"/>
      <c r="F78" s="30" t="s">
        <v>25</v>
      </c>
      <c r="G78" s="31">
        <f>$G$10</f>
        <v>0</v>
      </c>
      <c r="H78" s="32">
        <f t="shared" si="24"/>
        <v>5800</v>
      </c>
      <c r="I78" s="33">
        <f>ROUNDDOWN(G78*H78,2)</f>
        <v>0</v>
      </c>
      <c r="J78" s="80"/>
    </row>
    <row r="79" spans="1:10" ht="15" customHeight="1" x14ac:dyDescent="0.4">
      <c r="A79" s="63" t="s">
        <v>29</v>
      </c>
      <c r="B79" s="66">
        <f t="shared" si="23"/>
        <v>0</v>
      </c>
      <c r="C79" s="69">
        <f t="shared" ref="B79:D79" si="31">C75</f>
        <v>41</v>
      </c>
      <c r="D79" s="72">
        <f t="shared" si="31"/>
        <v>0.87</v>
      </c>
      <c r="E79" s="75">
        <f>ROUNDDOWN(B79*C79*D79,2)</f>
        <v>0</v>
      </c>
      <c r="F79" s="22" t="s">
        <v>22</v>
      </c>
      <c r="G79" s="23">
        <f>$G$7</f>
        <v>0</v>
      </c>
      <c r="H79" s="24">
        <f t="shared" si="24"/>
        <v>1600</v>
      </c>
      <c r="I79" s="25">
        <f>ROUNDDOWN(G79*H79,2)</f>
        <v>0</v>
      </c>
      <c r="J79" s="78">
        <f>INT(SUM(E79,I79:I82))</f>
        <v>0</v>
      </c>
    </row>
    <row r="80" spans="1:10" ht="15" customHeight="1" x14ac:dyDescent="0.4">
      <c r="A80" s="64"/>
      <c r="B80" s="67"/>
      <c r="C80" s="70"/>
      <c r="D80" s="73"/>
      <c r="E80" s="76"/>
      <c r="F80" s="26" t="s">
        <v>23</v>
      </c>
      <c r="G80" s="27">
        <f>$G$8</f>
        <v>0</v>
      </c>
      <c r="H80" s="28">
        <f t="shared" si="24"/>
        <v>5800</v>
      </c>
      <c r="I80" s="29">
        <f t="shared" ref="I80:I81" si="32">ROUNDDOWN(G80*H80,2)</f>
        <v>0</v>
      </c>
      <c r="J80" s="79"/>
    </row>
    <row r="81" spans="1:10" ht="15" customHeight="1" x14ac:dyDescent="0.4">
      <c r="A81" s="64"/>
      <c r="B81" s="67"/>
      <c r="C81" s="70"/>
      <c r="D81" s="73"/>
      <c r="E81" s="76"/>
      <c r="F81" s="26" t="s">
        <v>24</v>
      </c>
      <c r="G81" s="27">
        <f>$G$9</f>
        <v>0</v>
      </c>
      <c r="H81" s="28">
        <f t="shared" si="24"/>
        <v>0</v>
      </c>
      <c r="I81" s="29">
        <f t="shared" si="32"/>
        <v>0</v>
      </c>
      <c r="J81" s="79"/>
    </row>
    <row r="82" spans="1:10" ht="15" customHeight="1" x14ac:dyDescent="0.4">
      <c r="A82" s="65"/>
      <c r="B82" s="68"/>
      <c r="C82" s="71"/>
      <c r="D82" s="74"/>
      <c r="E82" s="77"/>
      <c r="F82" s="30" t="s">
        <v>25</v>
      </c>
      <c r="G82" s="31">
        <f>$G$10</f>
        <v>0</v>
      </c>
      <c r="H82" s="32">
        <f t="shared" si="24"/>
        <v>6200</v>
      </c>
      <c r="I82" s="33">
        <f>ROUNDDOWN(G82*H82,2)</f>
        <v>0</v>
      </c>
      <c r="J82" s="80"/>
    </row>
    <row r="83" spans="1:10" ht="15" customHeight="1" x14ac:dyDescent="0.4">
      <c r="A83" s="63" t="s">
        <v>30</v>
      </c>
      <c r="B83" s="66">
        <f t="shared" si="23"/>
        <v>0</v>
      </c>
      <c r="C83" s="69">
        <f t="shared" ref="B83:D83" si="33">C79</f>
        <v>41</v>
      </c>
      <c r="D83" s="72">
        <f t="shared" si="33"/>
        <v>0.87</v>
      </c>
      <c r="E83" s="75">
        <f>ROUNDDOWN(B83*C83*D83,2)</f>
        <v>0</v>
      </c>
      <c r="F83" s="22" t="s">
        <v>22</v>
      </c>
      <c r="G83" s="23">
        <f>$G$7</f>
        <v>0</v>
      </c>
      <c r="H83" s="24">
        <f t="shared" si="24"/>
        <v>1400</v>
      </c>
      <c r="I83" s="25">
        <f>ROUNDDOWN(G83*H83,2)</f>
        <v>0</v>
      </c>
      <c r="J83" s="78">
        <f>INT(SUM(E83,I83:I86))</f>
        <v>0</v>
      </c>
    </row>
    <row r="84" spans="1:10" ht="15" customHeight="1" x14ac:dyDescent="0.4">
      <c r="A84" s="64"/>
      <c r="B84" s="67"/>
      <c r="C84" s="70"/>
      <c r="D84" s="73"/>
      <c r="E84" s="76"/>
      <c r="F84" s="26" t="s">
        <v>23</v>
      </c>
      <c r="G84" s="27">
        <f>$G$8</f>
        <v>0</v>
      </c>
      <c r="H84" s="28">
        <f t="shared" si="24"/>
        <v>4700</v>
      </c>
      <c r="I84" s="29">
        <f t="shared" ref="I84:I85" si="34">ROUNDDOWN(G84*H84,2)</f>
        <v>0</v>
      </c>
      <c r="J84" s="79"/>
    </row>
    <row r="85" spans="1:10" ht="15" customHeight="1" x14ac:dyDescent="0.4">
      <c r="A85" s="64"/>
      <c r="B85" s="67"/>
      <c r="C85" s="70"/>
      <c r="D85" s="73"/>
      <c r="E85" s="76"/>
      <c r="F85" s="26" t="s">
        <v>24</v>
      </c>
      <c r="G85" s="27">
        <f>$G$9</f>
        <v>0</v>
      </c>
      <c r="H85" s="28">
        <f t="shared" si="24"/>
        <v>0</v>
      </c>
      <c r="I85" s="29">
        <f t="shared" si="34"/>
        <v>0</v>
      </c>
      <c r="J85" s="79"/>
    </row>
    <row r="86" spans="1:10" ht="15" customHeight="1" thickBot="1" x14ac:dyDescent="0.45">
      <c r="A86" s="65"/>
      <c r="B86" s="68"/>
      <c r="C86" s="71"/>
      <c r="D86" s="74"/>
      <c r="E86" s="77"/>
      <c r="F86" s="30" t="s">
        <v>25</v>
      </c>
      <c r="G86" s="31">
        <f>$G$10</f>
        <v>0</v>
      </c>
      <c r="H86" s="32">
        <f t="shared" si="24"/>
        <v>5900</v>
      </c>
      <c r="I86" s="33">
        <f>ROUNDDOWN(G86*H86,2)</f>
        <v>0</v>
      </c>
      <c r="J86" s="80"/>
    </row>
    <row r="87" spans="1:10" s="40" customFormat="1" ht="20.25" customHeight="1" thickBot="1" x14ac:dyDescent="0.45">
      <c r="A87" s="34"/>
      <c r="B87" s="35"/>
      <c r="C87" s="35"/>
      <c r="D87" s="35"/>
      <c r="E87" s="35"/>
      <c r="F87" s="35"/>
      <c r="G87" s="36"/>
      <c r="H87" s="49"/>
      <c r="I87" s="38" t="s">
        <v>40</v>
      </c>
      <c r="J87" s="39">
        <f>SUM(J63:J86)</f>
        <v>0</v>
      </c>
    </row>
    <row r="88" spans="1:10" s="40" customFormat="1" ht="38.25" customHeight="1" thickTop="1" thickBot="1" x14ac:dyDescent="0.45">
      <c r="A88" s="35"/>
      <c r="B88" s="35"/>
      <c r="C88" s="35"/>
      <c r="D88" s="35"/>
      <c r="E88" s="35"/>
      <c r="F88" s="35"/>
      <c r="G88" s="36"/>
      <c r="H88" s="35"/>
      <c r="I88" s="41" t="s">
        <v>41</v>
      </c>
      <c r="J88" s="42">
        <f>J56+J87</f>
        <v>0</v>
      </c>
    </row>
    <row r="89" spans="1:10" s="44" customFormat="1" ht="39.950000000000003" customHeight="1" x14ac:dyDescent="0.4">
      <c r="A89" s="81" t="s">
        <v>55</v>
      </c>
      <c r="B89" s="82"/>
      <c r="C89" s="82"/>
      <c r="D89" s="82"/>
      <c r="E89" s="82"/>
      <c r="F89" s="82"/>
      <c r="G89" s="83"/>
      <c r="H89" s="43"/>
      <c r="I89" s="43"/>
      <c r="J89" s="43"/>
    </row>
    <row r="90" spans="1:10" ht="123" customHeight="1" x14ac:dyDescent="0.4">
      <c r="A90" s="84"/>
      <c r="B90" s="85"/>
      <c r="C90" s="85"/>
      <c r="D90" s="85"/>
      <c r="E90" s="85"/>
      <c r="F90" s="85"/>
      <c r="G90" s="86"/>
      <c r="H90" s="43"/>
      <c r="I90" s="43"/>
      <c r="J90" s="43"/>
    </row>
    <row r="94" spans="1:10" ht="20.100000000000001" customHeight="1" x14ac:dyDescent="0.4">
      <c r="C94" s="47"/>
      <c r="H94" s="47"/>
    </row>
    <row r="95" spans="1:10" ht="20.100000000000001" customHeight="1" x14ac:dyDescent="0.4">
      <c r="C95" s="47"/>
      <c r="H95" s="47"/>
    </row>
    <row r="96" spans="1:10" ht="20.100000000000001" customHeight="1" x14ac:dyDescent="0.4">
      <c r="C96" s="47"/>
      <c r="H96" s="47"/>
    </row>
  </sheetData>
  <mergeCells count="113">
    <mergeCell ref="A89:G90"/>
    <mergeCell ref="A83:A86"/>
    <mergeCell ref="B83:B86"/>
    <mergeCell ref="C83:C86"/>
    <mergeCell ref="D83:D86"/>
    <mergeCell ref="E83:E86"/>
    <mergeCell ref="J83:J86"/>
    <mergeCell ref="A79:A82"/>
    <mergeCell ref="B79:B82"/>
    <mergeCell ref="C79:C82"/>
    <mergeCell ref="D79:D82"/>
    <mergeCell ref="E79:E82"/>
    <mergeCell ref="J79:J82"/>
    <mergeCell ref="A75:A78"/>
    <mergeCell ref="B75:B78"/>
    <mergeCell ref="C75:C78"/>
    <mergeCell ref="D75:D78"/>
    <mergeCell ref="E75:E78"/>
    <mergeCell ref="J75:J78"/>
    <mergeCell ref="A71:A74"/>
    <mergeCell ref="B71:B74"/>
    <mergeCell ref="C71:C74"/>
    <mergeCell ref="D71:D74"/>
    <mergeCell ref="E71:E74"/>
    <mergeCell ref="J71:J74"/>
    <mergeCell ref="A67:A70"/>
    <mergeCell ref="B67:B70"/>
    <mergeCell ref="C67:C70"/>
    <mergeCell ref="D67:D70"/>
    <mergeCell ref="E67:E70"/>
    <mergeCell ref="J67:J70"/>
    <mergeCell ref="A57:J57"/>
    <mergeCell ref="A61:A62"/>
    <mergeCell ref="A63:A66"/>
    <mergeCell ref="B63:B66"/>
    <mergeCell ref="C63:C66"/>
    <mergeCell ref="D63:D66"/>
    <mergeCell ref="E63:E66"/>
    <mergeCell ref="J63:J66"/>
    <mergeCell ref="A51:A54"/>
    <mergeCell ref="B51:B54"/>
    <mergeCell ref="C51:C54"/>
    <mergeCell ref="D51:D54"/>
    <mergeCell ref="E51:E54"/>
    <mergeCell ref="J51:J54"/>
    <mergeCell ref="A47:A50"/>
    <mergeCell ref="B47:B50"/>
    <mergeCell ref="C47:C50"/>
    <mergeCell ref="D47:D50"/>
    <mergeCell ref="E47:E50"/>
    <mergeCell ref="J47:J50"/>
    <mergeCell ref="A43:A46"/>
    <mergeCell ref="B43:B46"/>
    <mergeCell ref="C43:C46"/>
    <mergeCell ref="D43:D46"/>
    <mergeCell ref="E43:E46"/>
    <mergeCell ref="J43:J46"/>
    <mergeCell ref="A39:A42"/>
    <mergeCell ref="B39:B42"/>
    <mergeCell ref="C39:C42"/>
    <mergeCell ref="D39:D42"/>
    <mergeCell ref="E39:E42"/>
    <mergeCell ref="J39:J42"/>
    <mergeCell ref="A35:A38"/>
    <mergeCell ref="B35:B38"/>
    <mergeCell ref="C35:C38"/>
    <mergeCell ref="D35:D38"/>
    <mergeCell ref="E35:E38"/>
    <mergeCell ref="J35:J38"/>
    <mergeCell ref="A31:A34"/>
    <mergeCell ref="B31:B34"/>
    <mergeCell ref="C31:C34"/>
    <mergeCell ref="D31:D34"/>
    <mergeCell ref="E31:E34"/>
    <mergeCell ref="J31:J34"/>
    <mergeCell ref="A27:A30"/>
    <mergeCell ref="B27:B30"/>
    <mergeCell ref="C27:C30"/>
    <mergeCell ref="D27:D30"/>
    <mergeCell ref="E27:E30"/>
    <mergeCell ref="J27:J30"/>
    <mergeCell ref="A23:A26"/>
    <mergeCell ref="B23:B26"/>
    <mergeCell ref="C23:C26"/>
    <mergeCell ref="D23:D26"/>
    <mergeCell ref="E23:E26"/>
    <mergeCell ref="J23:J26"/>
    <mergeCell ref="A19:A22"/>
    <mergeCell ref="B19:B22"/>
    <mergeCell ref="C19:C22"/>
    <mergeCell ref="D19:D22"/>
    <mergeCell ref="E19:E22"/>
    <mergeCell ref="J19:J22"/>
    <mergeCell ref="A15:A18"/>
    <mergeCell ref="B15:B18"/>
    <mergeCell ref="C15:C18"/>
    <mergeCell ref="D15:D18"/>
    <mergeCell ref="E15:E18"/>
    <mergeCell ref="J15:J18"/>
    <mergeCell ref="A1:J1"/>
    <mergeCell ref="A5:A6"/>
    <mergeCell ref="A11:A14"/>
    <mergeCell ref="B11:B14"/>
    <mergeCell ref="C11:C14"/>
    <mergeCell ref="D11:D14"/>
    <mergeCell ref="E11:E14"/>
    <mergeCell ref="J11:J14"/>
    <mergeCell ref="A7:A10"/>
    <mergeCell ref="B7:B10"/>
    <mergeCell ref="C7:C10"/>
    <mergeCell ref="D7:D10"/>
    <mergeCell ref="E7:E10"/>
    <mergeCell ref="J7:J10"/>
  </mergeCells>
  <phoneticPr fontId="3"/>
  <printOptions horizontalCentered="1"/>
  <pageMargins left="0.39370078740157483" right="0.39370078740157483" top="0.78740157480314965" bottom="0.19685039370078741" header="0.19685039370078741" footer="0.19685039370078741"/>
  <pageSetup paperSize="9" scale="55" fitToWidth="0" fitToHeight="0" orientation="landscape" horizontalDpi="300" verticalDpi="300" r:id="rId1"/>
  <headerFooter>
    <oddHeader xml:space="preserve">&amp;R
（別添様式２）
</oddHeader>
    <oddFooter>&amp;P / &amp;N ページ</oddFooter>
  </headerFooter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消防局ほか14か所</vt:lpstr>
      <vt:lpstr>岩切</vt:lpstr>
      <vt:lpstr>六郷</vt:lpstr>
      <vt:lpstr>消防航空隊</vt:lpstr>
      <vt:lpstr>岩切!Print_Area</vt:lpstr>
      <vt:lpstr>消防局ほか14か所!Print_Area</vt:lpstr>
      <vt:lpstr>消防航空隊!Print_Area</vt:lpstr>
      <vt:lpstr>六郷!Print_Area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2020-11-11T05:08:50Z</cp:lastPrinted>
  <dcterms:created xsi:type="dcterms:W3CDTF">2020-10-14T01:22:38Z</dcterms:created>
  <dcterms:modified xsi:type="dcterms:W3CDTF">2020-11-16T06:49:39Z</dcterms:modified>
</cp:coreProperties>
</file>