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80" windowHeight="7875"/>
  </bookViews>
  <sheets>
    <sheet name="入札金額積算内訳書" sheetId="1" r:id="rId1"/>
  </sheets>
  <definedNames>
    <definedName name="_xlnm.Print_Area" localSheetId="0">入札金額積算内訳書!$A$1:$K$74</definedName>
  </definedNames>
  <calcPr calcId="145621"/>
</workbook>
</file>

<file path=xl/calcChain.xml><?xml version="1.0" encoding="utf-8"?>
<calcChain xmlns="http://schemas.openxmlformats.org/spreadsheetml/2006/main">
  <c r="D58" i="1" l="1"/>
  <c r="D60" i="1" s="1"/>
  <c r="D61" i="1" s="1"/>
  <c r="D62" i="1" s="1"/>
  <c r="D34" i="1"/>
  <c r="D36" i="1" s="1"/>
  <c r="D37" i="1" s="1"/>
  <c r="D38" i="1" s="1"/>
  <c r="D39" i="1" s="1"/>
  <c r="D40" i="1" s="1"/>
  <c r="D41" i="1" s="1"/>
  <c r="D42" i="1" s="1"/>
  <c r="D43" i="1" s="1"/>
  <c r="D44" i="1" s="1"/>
  <c r="D11" i="1" l="1"/>
  <c r="D13" i="1" s="1"/>
  <c r="D14" i="1" s="1"/>
  <c r="D15" i="1" s="1"/>
  <c r="D16" i="1" l="1"/>
  <c r="D17" i="1" s="1"/>
  <c r="D18" i="1" s="1"/>
  <c r="D19" i="1" s="1"/>
  <c r="D20" i="1" s="1"/>
  <c r="D21" i="1" s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K34" i="1" l="1"/>
  <c r="K33" i="1"/>
  <c r="K37" i="1"/>
  <c r="K39" i="1"/>
  <c r="K41" i="1"/>
  <c r="K43" i="1"/>
  <c r="K57" i="1"/>
  <c r="K62" i="1"/>
  <c r="K66" i="1"/>
  <c r="K61" i="1"/>
  <c r="K65" i="1"/>
  <c r="K35" i="1"/>
  <c r="K59" i="1"/>
  <c r="K64" i="1"/>
  <c r="K36" i="1"/>
  <c r="K60" i="1"/>
  <c r="K63" i="1"/>
  <c r="K67" i="1"/>
  <c r="K58" i="1"/>
  <c r="K68" i="1"/>
  <c r="K38" i="1"/>
  <c r="K40" i="1"/>
  <c r="K42" i="1"/>
  <c r="K44" i="1"/>
  <c r="K69" i="1" l="1"/>
  <c r="K45" i="1"/>
  <c r="G11" i="1"/>
  <c r="G12" i="1"/>
  <c r="G13" i="1"/>
  <c r="G14" i="1"/>
  <c r="G15" i="1"/>
  <c r="G16" i="1"/>
  <c r="G17" i="1"/>
  <c r="G18" i="1"/>
  <c r="G19" i="1"/>
  <c r="G20" i="1"/>
  <c r="G21" i="1"/>
  <c r="G10" i="1"/>
  <c r="J16" i="1"/>
  <c r="J11" i="1"/>
  <c r="J12" i="1"/>
  <c r="J13" i="1"/>
  <c r="J14" i="1"/>
  <c r="J15" i="1"/>
  <c r="J17" i="1"/>
  <c r="J18" i="1"/>
  <c r="J19" i="1"/>
  <c r="J20" i="1"/>
  <c r="J21" i="1"/>
  <c r="J10" i="1"/>
  <c r="K12" i="1" l="1"/>
  <c r="K16" i="1"/>
  <c r="K18" i="1"/>
  <c r="K13" i="1"/>
  <c r="K10" i="1"/>
  <c r="K15" i="1"/>
  <c r="K19" i="1"/>
  <c r="K20" i="1"/>
  <c r="K11" i="1"/>
  <c r="K14" i="1"/>
  <c r="K21" i="1"/>
  <c r="K17" i="1"/>
  <c r="K22" i="1" l="1"/>
  <c r="K71" i="1" s="1"/>
</calcChain>
</file>

<file path=xl/sharedStrings.xml><?xml version="1.0" encoding="utf-8"?>
<sst xmlns="http://schemas.openxmlformats.org/spreadsheetml/2006/main" count="214" uniqueCount="62">
  <si>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</si>
  <si>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</si>
  <si>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</si>
  <si>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</si>
  <si>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</si>
  <si>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</si>
  <si>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</si>
  <si>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</si>
  <si>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</si>
  <si>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</si>
  <si>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</si>
  <si>
    <t>3月</t>
  </si>
  <si>
    <t>（kW）</t>
    <phoneticPr fontId="2"/>
  </si>
  <si>
    <t>（kWh）</t>
    <phoneticPr fontId="2"/>
  </si>
  <si>
    <t>（円）</t>
    <rPh sb="1" eb="2">
      <t>エン</t>
    </rPh>
    <phoneticPr fontId="2"/>
  </si>
  <si>
    <t>（円/kW）</t>
    <rPh sb="1" eb="2">
      <t>エン</t>
    </rPh>
    <phoneticPr fontId="2"/>
  </si>
  <si>
    <t>契約電力</t>
    <rPh sb="0" eb="2">
      <t>ケイヤク</t>
    </rPh>
    <rPh sb="2" eb="4">
      <t>デンリョク</t>
    </rPh>
    <phoneticPr fontId="2"/>
  </si>
  <si>
    <t>（円）</t>
    <rPh sb="1" eb="2">
      <t>エン</t>
    </rPh>
    <phoneticPr fontId="2"/>
  </si>
  <si>
    <t>基本料金単価</t>
    <rPh sb="0" eb="2">
      <t>キホン</t>
    </rPh>
    <rPh sb="2" eb="4">
      <t>リョウキン</t>
    </rPh>
    <rPh sb="4" eb="6">
      <t>タンカ</t>
    </rPh>
    <phoneticPr fontId="2"/>
  </si>
  <si>
    <t>電気料金合計</t>
    <rPh sb="0" eb="2">
      <t>デンキ</t>
    </rPh>
    <rPh sb="2" eb="4">
      <t>リョウキン</t>
    </rPh>
    <rPh sb="4" eb="6">
      <t>ゴウケイ</t>
    </rPh>
    <phoneticPr fontId="2"/>
  </si>
  <si>
    <t>基本料金</t>
    <rPh sb="0" eb="2">
      <t>キホン</t>
    </rPh>
    <rPh sb="2" eb="4">
      <t>リョウキン</t>
    </rPh>
    <phoneticPr fontId="2"/>
  </si>
  <si>
    <t>不使用</t>
    <rPh sb="0" eb="3">
      <t>フシヨウ</t>
    </rPh>
    <phoneticPr fontId="2"/>
  </si>
  <si>
    <t>使用</t>
    <rPh sb="0" eb="2">
      <t>シヨウ</t>
    </rPh>
    <phoneticPr fontId="2"/>
  </si>
  <si>
    <t>期別</t>
    <rPh sb="0" eb="1">
      <t>キ</t>
    </rPh>
    <rPh sb="1" eb="2">
      <t>ベツ</t>
    </rPh>
    <phoneticPr fontId="2"/>
  </si>
  <si>
    <t>その他季</t>
    <rPh sb="2" eb="3">
      <t>タ</t>
    </rPh>
    <rPh sb="3" eb="4">
      <t>キ</t>
    </rPh>
    <phoneticPr fontId="2"/>
  </si>
  <si>
    <t>夏季</t>
    <rPh sb="0" eb="2">
      <t>カキ</t>
    </rPh>
    <phoneticPr fontId="2"/>
  </si>
  <si>
    <t>使用状況</t>
    <rPh sb="0" eb="2">
      <t>シヨウ</t>
    </rPh>
    <rPh sb="2" eb="4">
      <t>ジョウキョウ</t>
    </rPh>
    <phoneticPr fontId="2"/>
  </si>
  <si>
    <t>係数</t>
    <rPh sb="0" eb="2">
      <t>ケイスウ</t>
    </rPh>
    <phoneticPr fontId="2"/>
  </si>
  <si>
    <t>力率割引</t>
    <rPh sb="0" eb="2">
      <t>リキリツ</t>
    </rPh>
    <rPh sb="2" eb="4">
      <t>ワリビキ</t>
    </rPh>
    <phoneticPr fontId="2"/>
  </si>
  <si>
    <t>係数</t>
    <rPh sb="0" eb="2">
      <t>ケイスウ</t>
    </rPh>
    <phoneticPr fontId="2"/>
  </si>
  <si>
    <t>（円/kWh）</t>
    <phoneticPr fontId="2"/>
  </si>
  <si>
    <t>別添様式２</t>
    <rPh sb="0" eb="2">
      <t>ベッテン</t>
    </rPh>
    <rPh sb="2" eb="4">
      <t>ヨウシキ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</si>
  <si>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</si>
  <si>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Ａ</t>
    <phoneticPr fontId="2"/>
  </si>
  <si>
    <t>Ｂ</t>
    <phoneticPr fontId="2"/>
  </si>
  <si>
    <t>Ｃ</t>
    <phoneticPr fontId="2"/>
  </si>
  <si>
    <t>Ｄ=Ａ×Ｂ×Ｃ</t>
    <phoneticPr fontId="2"/>
  </si>
  <si>
    <t>Ｅ</t>
    <phoneticPr fontId="2"/>
  </si>
  <si>
    <t>Ｆ</t>
    <phoneticPr fontId="2"/>
  </si>
  <si>
    <t>Ｇ=Ｅ×Ｆ</t>
    <phoneticPr fontId="2"/>
  </si>
  <si>
    <t>Ｈ=Ｄ+Ｇ</t>
    <phoneticPr fontId="2"/>
  </si>
  <si>
    <t>入札金額積算内訳書（１／３）</t>
    <rPh sb="0" eb="2">
      <t>ニュウサツ</t>
    </rPh>
    <rPh sb="2" eb="4">
      <t>キンガク</t>
    </rPh>
    <rPh sb="4" eb="6">
      <t>セキサン</t>
    </rPh>
    <rPh sb="6" eb="8">
      <t>ウチワケ</t>
    </rPh>
    <rPh sb="8" eb="9">
      <t>ショ</t>
    </rPh>
    <phoneticPr fontId="2"/>
  </si>
  <si>
    <t>入札金額積算内訳書（２／３）</t>
    <rPh sb="0" eb="2">
      <t>ニュウサツ</t>
    </rPh>
    <rPh sb="2" eb="4">
      <t>キンガク</t>
    </rPh>
    <rPh sb="4" eb="6">
      <t>セキサン</t>
    </rPh>
    <rPh sb="6" eb="8">
      <t>ウチワケ</t>
    </rPh>
    <rPh sb="8" eb="9">
      <t>ショ</t>
    </rPh>
    <phoneticPr fontId="2"/>
  </si>
  <si>
    <t>入札金額積算内訳書（３／３）</t>
    <rPh sb="0" eb="2">
      <t>ニュウサツ</t>
    </rPh>
    <rPh sb="2" eb="4">
      <t>キンガク</t>
    </rPh>
    <rPh sb="4" eb="6">
      <t>セキサン</t>
    </rPh>
    <rPh sb="6" eb="8">
      <t>ウチワケ</t>
    </rPh>
    <rPh sb="8" eb="9">
      <t>ショ</t>
    </rPh>
    <phoneticPr fontId="2"/>
  </si>
  <si>
    <t xml:space="preserve">　　　（自家発補給電力：定期検査または定期補修時以外の電力量料金単価）
</t>
    <phoneticPr fontId="2"/>
  </si>
  <si>
    <t>※定期検査または定期補修時以外の電力量料金単価について、契約希望単価を左欄に記入すること。ただし、上表に記入した定期検査または定期補修時の単価に、左記の係数を乗じた金額（小数第3位以下切捨て）を超えない金額とすること。</t>
    <rPh sb="35" eb="36">
      <t>ヒダリ</t>
    </rPh>
    <rPh sb="73" eb="74">
      <t>ヒダリ</t>
    </rPh>
    <phoneticPr fontId="2"/>
  </si>
  <si>
    <t>件名：仙台市葛岡工場電力需給</t>
    <rPh sb="0" eb="2">
      <t>ケンメイ</t>
    </rPh>
    <rPh sb="3" eb="6">
      <t>センダイシ</t>
    </rPh>
    <rPh sb="6" eb="8">
      <t>クズオカ</t>
    </rPh>
    <rPh sb="8" eb="10">
      <t>コウジョウ</t>
    </rPh>
    <rPh sb="10" eb="12">
      <t>デンリョク</t>
    </rPh>
    <rPh sb="12" eb="14">
      <t>ジュキュウ</t>
    </rPh>
    <phoneticPr fontId="2"/>
  </si>
  <si>
    <t>※「夏季」の単価については、下記留意事項(4)を参照のこと。</t>
    <rPh sb="2" eb="4">
      <t>カキ</t>
    </rPh>
    <rPh sb="6" eb="8">
      <t>タンカ</t>
    </rPh>
    <rPh sb="14" eb="16">
      <t>カキ</t>
    </rPh>
    <rPh sb="16" eb="18">
      <t>リュウイ</t>
    </rPh>
    <rPh sb="18" eb="20">
      <t>ジコウ</t>
    </rPh>
    <rPh sb="24" eb="26">
      <t>サンショウ</t>
    </rPh>
    <phoneticPr fontId="2"/>
  </si>
  <si>
    <t>（留意事項：全期間共通）</t>
    <rPh sb="6" eb="9">
      <t>ゼンキカン</t>
    </rPh>
    <rPh sb="9" eb="11">
      <t>キョウツウ</t>
    </rPh>
    <phoneticPr fontId="2"/>
  </si>
  <si>
    <t>夏季※</t>
    <rPh sb="0" eb="2">
      <t>カキ</t>
    </rPh>
    <phoneticPr fontId="2"/>
  </si>
  <si>
    <t>電力量料金単価</t>
    <rPh sb="0" eb="2">
      <t>デンリョク</t>
    </rPh>
    <rPh sb="2" eb="3">
      <t>リョウ</t>
    </rPh>
    <rPh sb="3" eb="5">
      <t>リョウキン</t>
    </rPh>
    <rPh sb="5" eb="7">
      <t>タンカ</t>
    </rPh>
    <phoneticPr fontId="2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</si>
  <si>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</si>
  <si>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</si>
  <si>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（平成31年度）自家発補給電力：定期検査または定期補修時</t>
    <rPh sb="1" eb="3">
      <t>ヘイセイ</t>
    </rPh>
    <rPh sb="5" eb="7">
      <t>ネンド</t>
    </rPh>
    <rPh sb="8" eb="11">
      <t>ジカハツ</t>
    </rPh>
    <rPh sb="11" eb="13">
      <t>ホキュウ</t>
    </rPh>
    <rPh sb="13" eb="15">
      <t>デンリョク</t>
    </rPh>
    <phoneticPr fontId="2"/>
  </si>
  <si>
    <t xml:space="preserve">平成31年度合計 </t>
    <rPh sb="0" eb="2">
      <t>ヘイセイ</t>
    </rPh>
    <rPh sb="4" eb="6">
      <t>ネンド</t>
    </rPh>
    <rPh sb="6" eb="8">
      <t>ゴウケイ</t>
    </rPh>
    <phoneticPr fontId="2"/>
  </si>
  <si>
    <r>
      <t>(1) 金額は</t>
    </r>
    <r>
      <rPr>
        <u/>
        <sz val="10"/>
        <color theme="1"/>
        <rFont val="ＭＳ Ｐゴシック"/>
        <family val="3"/>
        <charset val="128"/>
        <scheme val="minor"/>
      </rPr>
      <t>全期間を通じて</t>
    </r>
    <r>
      <rPr>
        <sz val="10"/>
        <color theme="1"/>
        <rFont val="ＭＳ Ｐゴシック"/>
        <family val="3"/>
        <charset val="128"/>
        <scheme val="minor"/>
      </rPr>
      <t>消費税及び地方消費税（</t>
    </r>
    <r>
      <rPr>
        <u/>
        <sz val="10"/>
        <color theme="1"/>
        <rFont val="ＭＳ Ｐゴシック"/>
        <family val="3"/>
        <charset val="128"/>
        <scheme val="minor"/>
      </rPr>
      <t>合計税率８％と想定</t>
    </r>
    <r>
      <rPr>
        <sz val="10"/>
        <color theme="1"/>
        <rFont val="ＭＳ Ｐゴシック"/>
        <family val="3"/>
        <charset val="128"/>
        <scheme val="minor"/>
      </rPr>
      <t xml:space="preserve">）相当額を含む金額を記入すること。
(2) 基本料金単価（A欄）は、使用月と不使用月ごとに、それぞれ同一料金とすること。
(3) 電力量料金単価（E欄）は、夏季とその他季ごとに、それぞれ同一料金とすること。なお、不使用月も金額を記入すること。
</t>
    </r>
    <r>
      <rPr>
        <b/>
        <sz val="10"/>
        <color theme="1"/>
        <rFont val="ＭＳ Ｐゴシック"/>
        <family val="3"/>
        <charset val="128"/>
        <scheme val="minor"/>
      </rPr>
      <t>(4) 電力量料金単価（E欄）のうち、「夏季」の単価は、「その他季」の単価に係数「１．０７５２」を乗じた金額（小数第3位以下切捨て）を超えない金額とすること。</t>
    </r>
    <r>
      <rPr>
        <sz val="10"/>
        <color theme="1"/>
        <rFont val="ＭＳ Ｐゴシック"/>
        <family val="3"/>
        <charset val="128"/>
        <scheme val="minor"/>
      </rPr>
      <t xml:space="preserve">
(5) 各月の電気料金合計（H欄）は、小数点以下を切り捨てた金額を記入すること。
(6) 契約希望金額（平成31～33年度の合計）欄は、入札書の入札金額と一致すること。
(7) この入札金額積算内訳書は３ページあるので、すべて提出すること。
(8) この入札金額積算内訳書は、入札書と併せて封筒に入れること。</t>
    </r>
    <rPh sb="7" eb="8">
      <t>ゼン</t>
    </rPh>
    <rPh sb="8" eb="10">
      <t>キカン</t>
    </rPh>
    <rPh sb="11" eb="12">
      <t>ツウ</t>
    </rPh>
    <rPh sb="25" eb="27">
      <t>ゴウケイ</t>
    </rPh>
    <rPh sb="27" eb="29">
      <t>ゼイリツ</t>
    </rPh>
    <rPh sb="32" eb="34">
      <t>ソウテイ</t>
    </rPh>
    <rPh sb="140" eb="143">
      <t>フシヨウ</t>
    </rPh>
    <rPh sb="143" eb="144">
      <t>ツキ</t>
    </rPh>
    <rPh sb="145" eb="147">
      <t>キンガク</t>
    </rPh>
    <rPh sb="148" eb="150">
      <t>キニュウ</t>
    </rPh>
    <rPh sb="349" eb="351">
      <t>テイシュツ</t>
    </rPh>
    <phoneticPr fontId="2"/>
  </si>
  <si>
    <t>（平成32年度）自家発補給電力：定期検査または定期補修時</t>
    <rPh sb="1" eb="3">
      <t>ヘイセイ</t>
    </rPh>
    <rPh sb="5" eb="7">
      <t>ネンド</t>
    </rPh>
    <rPh sb="8" eb="11">
      <t>ジカハツ</t>
    </rPh>
    <rPh sb="11" eb="13">
      <t>ホキュウ</t>
    </rPh>
    <rPh sb="13" eb="15">
      <t>デンリョク</t>
    </rPh>
    <phoneticPr fontId="2"/>
  </si>
  <si>
    <t xml:space="preserve">平成32年度合計 </t>
    <rPh sb="0" eb="2">
      <t>ヘイセイ</t>
    </rPh>
    <rPh sb="4" eb="6">
      <t>ネンド</t>
    </rPh>
    <rPh sb="6" eb="8">
      <t>ゴウケイ</t>
    </rPh>
    <phoneticPr fontId="2"/>
  </si>
  <si>
    <t>（平成33年度）自家発補給電力：定期検査または定期補修時</t>
    <rPh sb="1" eb="3">
      <t>ヘイセイ</t>
    </rPh>
    <rPh sb="5" eb="7">
      <t>ネンド</t>
    </rPh>
    <rPh sb="8" eb="11">
      <t>ジカハツ</t>
    </rPh>
    <rPh sb="11" eb="13">
      <t>ホキュウ</t>
    </rPh>
    <rPh sb="13" eb="15">
      <t>デンリョク</t>
    </rPh>
    <phoneticPr fontId="2"/>
  </si>
  <si>
    <t>平成33年度合計</t>
    <rPh sb="0" eb="2">
      <t>ヘイセイ</t>
    </rPh>
    <rPh sb="4" eb="6">
      <t>ネンド</t>
    </rPh>
    <rPh sb="6" eb="8">
      <t>ゴウケイ</t>
    </rPh>
    <phoneticPr fontId="2"/>
  </si>
  <si>
    <t>契約希望金額
（平成31～33年度の合計）</t>
    <rPh sb="0" eb="2">
      <t>ケイヤク</t>
    </rPh>
    <rPh sb="2" eb="4">
      <t>キボウ</t>
    </rPh>
    <rPh sb="4" eb="6">
      <t>キンガク</t>
    </rPh>
    <rPh sb="8" eb="10">
      <t>ヘイセイ</t>
    </rPh>
    <rPh sb="15" eb="17">
      <t>ネンド</t>
    </rPh>
    <rPh sb="18" eb="20">
      <t>ゴウケイ</t>
    </rPh>
    <phoneticPr fontId="2"/>
  </si>
  <si>
    <t>電力量料金単価※
（円/kWh）</t>
    <rPh sb="0" eb="2">
      <t>デンリョク</t>
    </rPh>
    <rPh sb="2" eb="3">
      <t>リョウ</t>
    </rPh>
    <rPh sb="3" eb="5">
      <t>リョウキン</t>
    </rPh>
    <rPh sb="5" eb="7">
      <t>タンカ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</si>
</sst>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_ ;[Red]\-#,##0.00\ "/>
    <numFmt numFmtId="177" formatCode="#,##0_ ;[Red]\-#,##0\ "/>
    <numFmt numFmtId="178" formatCode="#,##0_);[Red]\(#,##0\)"/>
    <numFmt numFmtId="179" formatCode="0.00_ "/>
    <numFmt numFmtId="180" formatCode="#,##0.000;[Red]\-#,##0.000"/>
    <numFmt numFmtId="181" formatCode="0.0000_ "/>
    <numFmt numFmtId="182" formatCode="#,##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178" fontId="5" fillId="0" borderId="1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0" fontId="5" fillId="0" borderId="1" xfId="1" applyNumberFormat="1" applyFont="1" applyFill="1" applyBorder="1">
      <alignment vertical="center"/>
    </xf>
    <xf numFmtId="176" fontId="5" fillId="0" borderId="1" xfId="1" applyNumberFormat="1" applyFont="1" applyFill="1" applyBorder="1">
      <alignment vertical="center"/>
    </xf>
    <xf numFmtId="182" fontId="5" fillId="0" borderId="1" xfId="0" applyNumberFormat="1" applyFont="1" applyFill="1" applyBorder="1">
      <alignment vertical="center"/>
    </xf>
    <xf numFmtId="177" fontId="5" fillId="0" borderId="1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177" fontId="5" fillId="0" borderId="2" xfId="1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178" fontId="5" fillId="0" borderId="20" xfId="0" applyNumberFormat="1" applyFont="1" applyFill="1" applyBorder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178" fontId="5" fillId="0" borderId="19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178" fontId="5" fillId="0" borderId="5" xfId="0" applyNumberFormat="1" applyFont="1" applyFill="1" applyBorder="1">
      <alignment vertical="center"/>
    </xf>
    <xf numFmtId="178" fontId="5" fillId="0" borderId="10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81" fontId="4" fillId="3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Border="1" applyAlignment="1"/>
    <xf numFmtId="180" fontId="5" fillId="2" borderId="1" xfId="1" applyNumberFormat="1" applyFont="1" applyFill="1" applyBorder="1">
      <alignment vertical="center"/>
    </xf>
    <xf numFmtId="38" fontId="3" fillId="2" borderId="1" xfId="1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182" fontId="5" fillId="2" borderId="1" xfId="0" applyNumberFormat="1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177" fontId="5" fillId="2" borderId="1" xfId="1" applyNumberFormat="1" applyFont="1" applyFill="1" applyBorder="1">
      <alignment vertical="center"/>
    </xf>
    <xf numFmtId="176" fontId="5" fillId="2" borderId="2" xfId="1" applyNumberFormat="1" applyFont="1" applyFill="1" applyBorder="1">
      <alignment vertical="center"/>
    </xf>
    <xf numFmtId="177" fontId="5" fillId="2" borderId="2" xfId="1" applyNumberFormat="1" applyFont="1" applyFill="1" applyBorder="1">
      <alignment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Zeros="0" tabSelected="1" view="pageBreakPreview" zoomScaleNormal="100" zoomScaleSheetLayoutView="100" workbookViewId="0">
      <selection activeCell="I69" sqref="I69"/>
    </sheetView>
  </sheetViews>
  <sheetFormatPr defaultRowHeight="12" x14ac:dyDescent="0.15"/>
  <cols>
    <col min="1" max="1" width="6.25" style="9" customWidth="1"/>
    <col min="2" max="2" width="8.125" style="9" customWidth="1"/>
    <col min="3" max="3" width="9.875" style="6" customWidth="1"/>
    <col min="4" max="4" width="13.875" style="4" customWidth="1"/>
    <col min="5" max="6" width="8" style="4" bestFit="1" customWidth="1"/>
    <col min="7" max="7" width="13.875" style="4" customWidth="1"/>
    <col min="8" max="11" width="15.375" style="4" customWidth="1"/>
    <col min="12" max="12" width="19.25" style="4" customWidth="1"/>
    <col min="13" max="16384" width="9" style="4"/>
  </cols>
  <sheetData>
    <row r="1" spans="1:11" ht="21" customHeight="1" x14ac:dyDescent="0.15">
      <c r="K1" s="9" t="s">
        <v>31</v>
      </c>
    </row>
    <row r="2" spans="1:11" ht="21" customHeight="1" x14ac:dyDescent="0.15">
      <c r="A2" s="38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" customHeight="1" x14ac:dyDescent="0.15">
      <c r="A3" s="44" t="s">
        <v>46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1" customHeight="1" x14ac:dyDescent="0.15">
      <c r="A4" s="25"/>
      <c r="B4" s="25"/>
      <c r="C4" s="25"/>
      <c r="D4" s="25"/>
      <c r="E4" s="25"/>
      <c r="F4" s="25"/>
      <c r="G4" s="25"/>
      <c r="H4" s="40" t="s">
        <v>32</v>
      </c>
      <c r="I4" s="35"/>
      <c r="J4" s="35"/>
      <c r="K4" s="35"/>
    </row>
    <row r="5" spans="1:11" ht="12.7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9.5" customHeight="1" x14ac:dyDescent="0.15">
      <c r="A6" s="41" t="s">
        <v>53</v>
      </c>
      <c r="B6" s="23"/>
      <c r="C6" s="24"/>
      <c r="D6" s="22"/>
      <c r="E6" s="22"/>
      <c r="F6" s="22"/>
      <c r="G6" s="22"/>
      <c r="H6" s="65" t="s">
        <v>47</v>
      </c>
      <c r="I6" s="22"/>
      <c r="J6" s="22"/>
      <c r="K6" s="22"/>
    </row>
    <row r="7" spans="1:11" s="5" customFormat="1" ht="15" customHeight="1" x14ac:dyDescent="0.15">
      <c r="A7" s="77" t="s">
        <v>23</v>
      </c>
      <c r="B7" s="78"/>
      <c r="C7" s="47" t="s">
        <v>26</v>
      </c>
      <c r="D7" s="48" t="s">
        <v>18</v>
      </c>
      <c r="E7" s="48" t="s">
        <v>16</v>
      </c>
      <c r="F7" s="48" t="s">
        <v>28</v>
      </c>
      <c r="G7" s="48" t="s">
        <v>20</v>
      </c>
      <c r="H7" s="48" t="s">
        <v>50</v>
      </c>
      <c r="I7" s="48" t="s">
        <v>51</v>
      </c>
      <c r="J7" s="48" t="s">
        <v>52</v>
      </c>
      <c r="K7" s="48" t="s">
        <v>19</v>
      </c>
    </row>
    <row r="8" spans="1:11" ht="15" customHeight="1" x14ac:dyDescent="0.15">
      <c r="A8" s="49"/>
      <c r="B8" s="50"/>
      <c r="C8" s="51"/>
      <c r="D8" s="51" t="s">
        <v>15</v>
      </c>
      <c r="E8" s="51" t="s">
        <v>12</v>
      </c>
      <c r="F8" s="51" t="s">
        <v>29</v>
      </c>
      <c r="G8" s="51" t="s">
        <v>14</v>
      </c>
      <c r="H8" s="51" t="s">
        <v>30</v>
      </c>
      <c r="I8" s="51" t="s">
        <v>13</v>
      </c>
      <c r="J8" s="51" t="s">
        <v>14</v>
      </c>
      <c r="K8" s="51" t="s">
        <v>17</v>
      </c>
    </row>
    <row r="9" spans="1:11" ht="15" customHeight="1" x14ac:dyDescent="0.15">
      <c r="A9" s="52"/>
      <c r="B9" s="53"/>
      <c r="C9" s="54"/>
      <c r="D9" s="51" t="s">
        <v>33</v>
      </c>
      <c r="E9" s="51" t="s">
        <v>34</v>
      </c>
      <c r="F9" s="51" t="s">
        <v>35</v>
      </c>
      <c r="G9" s="51" t="s">
        <v>36</v>
      </c>
      <c r="H9" s="51" t="s">
        <v>37</v>
      </c>
      <c r="I9" s="51" t="s">
        <v>38</v>
      </c>
      <c r="J9" s="51" t="s">
        <v>39</v>
      </c>
      <c r="K9" s="51" t="s">
        <v>40</v>
      </c>
    </row>
    <row r="10" spans="1:11" ht="19.5" customHeight="1" x14ac:dyDescent="0.15">
      <c r="A10" s="56" t="s">
        <v>0</v>
      </c>
      <c r="B10" s="57" t="s">
        <v>24</v>
      </c>
      <c r="C10" s="58" t="s">
        <v>21</v>
      </c>
      <c r="D10" s="15">
        <v>0</v>
      </c>
      <c r="E10" s="59">
        <v>3300</v>
      </c>
      <c r="F10" s="60">
        <v>1</v>
      </c>
      <c r="G10" s="17">
        <f>ROUNDDOWN(E10*D10*F10,2)</f>
        <v>0</v>
      </c>
      <c r="H10" s="16"/>
      <c r="I10" s="59"/>
      <c r="J10" s="16">
        <f t="shared" ref="J10:J21" si="0">ROUNDDOWN(I10*H10,2)</f>
        <v>0</v>
      </c>
      <c r="K10" s="18">
        <f t="shared" ref="K10:K21" si="1">INT(G10+J10)</f>
        <v>0</v>
      </c>
    </row>
    <row r="11" spans="1:11" ht="19.5" customHeight="1" x14ac:dyDescent="0.15">
      <c r="A11" s="56" t="s">
        <v>1</v>
      </c>
      <c r="B11" s="57" t="s">
        <v>24</v>
      </c>
      <c r="C11" s="58" t="s">
        <v>21</v>
      </c>
      <c r="D11" s="15">
        <f>D10</f>
        <v>0</v>
      </c>
      <c r="E11" s="59">
        <v>3300</v>
      </c>
      <c r="F11" s="60">
        <v>1</v>
      </c>
      <c r="G11" s="17">
        <f t="shared" ref="G11:G21" si="2">ROUNDDOWN(E11*D11*F11,2)</f>
        <v>0</v>
      </c>
      <c r="H11" s="16"/>
      <c r="I11" s="59"/>
      <c r="J11" s="16">
        <f t="shared" si="0"/>
        <v>0</v>
      </c>
      <c r="K11" s="18">
        <f t="shared" si="1"/>
        <v>0</v>
      </c>
    </row>
    <row r="12" spans="1:11" ht="19.5" customHeight="1" x14ac:dyDescent="0.15">
      <c r="A12" s="56" t="s">
        <v>2</v>
      </c>
      <c r="B12" s="57" t="s">
        <v>24</v>
      </c>
      <c r="C12" s="58" t="s">
        <v>22</v>
      </c>
      <c r="D12" s="15">
        <v>0</v>
      </c>
      <c r="E12" s="59">
        <v>3300</v>
      </c>
      <c r="F12" s="60">
        <v>0.88</v>
      </c>
      <c r="G12" s="17">
        <f t="shared" si="2"/>
        <v>0</v>
      </c>
      <c r="H12" s="16">
        <v>0</v>
      </c>
      <c r="I12" s="59">
        <v>750000</v>
      </c>
      <c r="J12" s="16">
        <f t="shared" si="0"/>
        <v>0</v>
      </c>
      <c r="K12" s="18">
        <f>INT(G12+J12)</f>
        <v>0</v>
      </c>
    </row>
    <row r="13" spans="1:11" ht="19.5" customHeight="1" x14ac:dyDescent="0.15">
      <c r="A13" s="56" t="s">
        <v>3</v>
      </c>
      <c r="B13" s="57" t="s">
        <v>49</v>
      </c>
      <c r="C13" s="58" t="s">
        <v>21</v>
      </c>
      <c r="D13" s="15">
        <f>D11</f>
        <v>0</v>
      </c>
      <c r="E13" s="59">
        <v>3300</v>
      </c>
      <c r="F13" s="60">
        <v>1</v>
      </c>
      <c r="G13" s="17">
        <f t="shared" si="2"/>
        <v>0</v>
      </c>
      <c r="H13" s="16"/>
      <c r="I13" s="59">
        <v>0</v>
      </c>
      <c r="J13" s="16">
        <f t="shared" si="0"/>
        <v>0</v>
      </c>
      <c r="K13" s="18">
        <f t="shared" si="1"/>
        <v>0</v>
      </c>
    </row>
    <row r="14" spans="1:11" ht="19.5" customHeight="1" x14ac:dyDescent="0.15">
      <c r="A14" s="56" t="s">
        <v>4</v>
      </c>
      <c r="B14" s="57" t="s">
        <v>49</v>
      </c>
      <c r="C14" s="58" t="s">
        <v>21</v>
      </c>
      <c r="D14" s="15">
        <f t="shared" ref="D14:D21" si="3">D13</f>
        <v>0</v>
      </c>
      <c r="E14" s="59">
        <v>3300</v>
      </c>
      <c r="F14" s="60">
        <v>1</v>
      </c>
      <c r="G14" s="17">
        <f t="shared" si="2"/>
        <v>0</v>
      </c>
      <c r="H14" s="16"/>
      <c r="I14" s="59">
        <v>0</v>
      </c>
      <c r="J14" s="16">
        <f t="shared" si="0"/>
        <v>0</v>
      </c>
      <c r="K14" s="18">
        <f t="shared" si="1"/>
        <v>0</v>
      </c>
    </row>
    <row r="15" spans="1:11" ht="19.5" customHeight="1" x14ac:dyDescent="0.15">
      <c r="A15" s="56" t="s">
        <v>5</v>
      </c>
      <c r="B15" s="57" t="s">
        <v>49</v>
      </c>
      <c r="C15" s="58" t="s">
        <v>21</v>
      </c>
      <c r="D15" s="15">
        <f t="shared" si="3"/>
        <v>0</v>
      </c>
      <c r="E15" s="59">
        <v>3300</v>
      </c>
      <c r="F15" s="60">
        <v>1</v>
      </c>
      <c r="G15" s="17">
        <f t="shared" si="2"/>
        <v>0</v>
      </c>
      <c r="H15" s="16"/>
      <c r="I15" s="59">
        <v>0</v>
      </c>
      <c r="J15" s="16">
        <f t="shared" si="0"/>
        <v>0</v>
      </c>
      <c r="K15" s="18">
        <f t="shared" si="1"/>
        <v>0</v>
      </c>
    </row>
    <row r="16" spans="1:11" ht="19.5" customHeight="1" x14ac:dyDescent="0.15">
      <c r="A16" s="56" t="s">
        <v>6</v>
      </c>
      <c r="B16" s="57" t="s">
        <v>24</v>
      </c>
      <c r="C16" s="58" t="s">
        <v>21</v>
      </c>
      <c r="D16" s="15">
        <f t="shared" si="3"/>
        <v>0</v>
      </c>
      <c r="E16" s="59">
        <v>3300</v>
      </c>
      <c r="F16" s="60">
        <v>1</v>
      </c>
      <c r="G16" s="17">
        <f t="shared" si="2"/>
        <v>0</v>
      </c>
      <c r="H16" s="16"/>
      <c r="I16" s="59"/>
      <c r="J16" s="16">
        <f t="shared" si="0"/>
        <v>0</v>
      </c>
      <c r="K16" s="18">
        <f t="shared" si="1"/>
        <v>0</v>
      </c>
    </row>
    <row r="17" spans="1:12" ht="19.5" customHeight="1" x14ac:dyDescent="0.15">
      <c r="A17" s="56" t="s">
        <v>7</v>
      </c>
      <c r="B17" s="57" t="s">
        <v>24</v>
      </c>
      <c r="C17" s="58" t="s">
        <v>21</v>
      </c>
      <c r="D17" s="15">
        <f t="shared" si="3"/>
        <v>0</v>
      </c>
      <c r="E17" s="59">
        <v>3300</v>
      </c>
      <c r="F17" s="60">
        <v>1</v>
      </c>
      <c r="G17" s="17">
        <f t="shared" si="2"/>
        <v>0</v>
      </c>
      <c r="H17" s="16"/>
      <c r="I17" s="59">
        <v>0</v>
      </c>
      <c r="J17" s="16">
        <f t="shared" si="0"/>
        <v>0</v>
      </c>
      <c r="K17" s="18">
        <f t="shared" si="1"/>
        <v>0</v>
      </c>
    </row>
    <row r="18" spans="1:12" ht="19.5" customHeight="1" x14ac:dyDescent="0.15">
      <c r="A18" s="56" t="s">
        <v>8</v>
      </c>
      <c r="B18" s="57" t="s">
        <v>24</v>
      </c>
      <c r="C18" s="58" t="s">
        <v>21</v>
      </c>
      <c r="D18" s="15">
        <f t="shared" si="3"/>
        <v>0</v>
      </c>
      <c r="E18" s="59">
        <v>3300</v>
      </c>
      <c r="F18" s="60">
        <v>1</v>
      </c>
      <c r="G18" s="17">
        <f t="shared" si="2"/>
        <v>0</v>
      </c>
      <c r="H18" s="16"/>
      <c r="I18" s="59">
        <v>0</v>
      </c>
      <c r="J18" s="16">
        <f t="shared" si="0"/>
        <v>0</v>
      </c>
      <c r="K18" s="18">
        <f t="shared" si="1"/>
        <v>0</v>
      </c>
    </row>
    <row r="19" spans="1:12" ht="19.5" customHeight="1" x14ac:dyDescent="0.15">
      <c r="A19" s="56" t="s">
        <v>9</v>
      </c>
      <c r="B19" s="57" t="s">
        <v>24</v>
      </c>
      <c r="C19" s="58" t="s">
        <v>21</v>
      </c>
      <c r="D19" s="15">
        <f t="shared" si="3"/>
        <v>0</v>
      </c>
      <c r="E19" s="59">
        <v>3300</v>
      </c>
      <c r="F19" s="60">
        <v>1</v>
      </c>
      <c r="G19" s="17">
        <f t="shared" si="2"/>
        <v>0</v>
      </c>
      <c r="H19" s="16"/>
      <c r="I19" s="59">
        <v>0</v>
      </c>
      <c r="J19" s="16">
        <f t="shared" si="0"/>
        <v>0</v>
      </c>
      <c r="K19" s="18">
        <f t="shared" si="1"/>
        <v>0</v>
      </c>
    </row>
    <row r="20" spans="1:12" ht="19.5" customHeight="1" x14ac:dyDescent="0.15">
      <c r="A20" s="56" t="s">
        <v>10</v>
      </c>
      <c r="B20" s="57" t="s">
        <v>24</v>
      </c>
      <c r="C20" s="58" t="s">
        <v>21</v>
      </c>
      <c r="D20" s="15">
        <f t="shared" si="3"/>
        <v>0</v>
      </c>
      <c r="E20" s="59">
        <v>3300</v>
      </c>
      <c r="F20" s="60">
        <v>1</v>
      </c>
      <c r="G20" s="17">
        <f t="shared" si="2"/>
        <v>0</v>
      </c>
      <c r="H20" s="16"/>
      <c r="I20" s="59">
        <v>0</v>
      </c>
      <c r="J20" s="16">
        <f t="shared" si="0"/>
        <v>0</v>
      </c>
      <c r="K20" s="18">
        <f t="shared" si="1"/>
        <v>0</v>
      </c>
    </row>
    <row r="21" spans="1:12" ht="19.5" customHeight="1" thickBot="1" x14ac:dyDescent="0.2">
      <c r="A21" s="56" t="s">
        <v>11</v>
      </c>
      <c r="B21" s="57" t="s">
        <v>24</v>
      </c>
      <c r="C21" s="58" t="s">
        <v>21</v>
      </c>
      <c r="D21" s="15">
        <f t="shared" si="3"/>
        <v>0</v>
      </c>
      <c r="E21" s="59">
        <v>3300</v>
      </c>
      <c r="F21" s="60">
        <v>1</v>
      </c>
      <c r="G21" s="17">
        <f t="shared" si="2"/>
        <v>0</v>
      </c>
      <c r="H21" s="16"/>
      <c r="I21" s="59">
        <v>0</v>
      </c>
      <c r="J21" s="19">
        <f t="shared" si="0"/>
        <v>0</v>
      </c>
      <c r="K21" s="20">
        <f t="shared" si="1"/>
        <v>0</v>
      </c>
      <c r="L21" s="7"/>
    </row>
    <row r="22" spans="1:12" ht="19.5" customHeight="1" thickBot="1" x14ac:dyDescent="0.2">
      <c r="A22" s="66" t="s">
        <v>48</v>
      </c>
      <c r="B22" s="1"/>
      <c r="C22" s="3"/>
      <c r="D22" s="1"/>
      <c r="E22" s="1"/>
      <c r="F22" s="1"/>
      <c r="G22" s="1"/>
      <c r="H22" s="10"/>
      <c r="I22" s="1"/>
      <c r="J22" s="61" t="s">
        <v>54</v>
      </c>
      <c r="K22" s="8">
        <f>SUM(K10:K21)</f>
        <v>0</v>
      </c>
    </row>
    <row r="23" spans="1:12" ht="103.5" customHeight="1" x14ac:dyDescent="0.15">
      <c r="A23" s="83" t="s">
        <v>55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2" ht="21" customHeight="1" x14ac:dyDescent="0.15">
      <c r="K24" s="9" t="s">
        <v>31</v>
      </c>
    </row>
    <row r="25" spans="1:12" ht="21" customHeight="1" x14ac:dyDescent="0.15">
      <c r="A25" s="38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2" ht="21" customHeight="1" x14ac:dyDescent="0.15">
      <c r="A26" s="85" t="s">
        <v>46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2" ht="21" customHeight="1" x14ac:dyDescent="0.15">
      <c r="A27" s="25"/>
      <c r="B27" s="25"/>
      <c r="C27" s="25"/>
      <c r="D27" s="25"/>
      <c r="E27" s="25"/>
      <c r="F27" s="25"/>
      <c r="G27" s="25"/>
      <c r="H27" s="40" t="s">
        <v>32</v>
      </c>
      <c r="I27" s="35"/>
      <c r="J27" s="35"/>
      <c r="K27" s="35"/>
    </row>
    <row r="28" spans="1:12" ht="12.75" customHeight="1" x14ac:dyDescent="0.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2" ht="19.5" customHeight="1" thickBot="1" x14ac:dyDescent="0.2">
      <c r="A29" s="42" t="s">
        <v>56</v>
      </c>
      <c r="B29" s="1"/>
      <c r="C29" s="3"/>
      <c r="D29" s="1"/>
      <c r="E29" s="1"/>
      <c r="F29" s="1"/>
      <c r="G29" s="1"/>
      <c r="H29" s="32"/>
      <c r="I29" s="1"/>
      <c r="J29" s="28"/>
      <c r="K29" s="29"/>
    </row>
    <row r="30" spans="1:12" ht="15" customHeight="1" x14ac:dyDescent="0.15">
      <c r="A30" s="77" t="s">
        <v>23</v>
      </c>
      <c r="B30" s="78"/>
      <c r="C30" s="47" t="s">
        <v>26</v>
      </c>
      <c r="D30" s="48" t="s">
        <v>18</v>
      </c>
      <c r="E30" s="48" t="s">
        <v>16</v>
      </c>
      <c r="F30" s="48" t="s">
        <v>28</v>
      </c>
      <c r="G30" s="48" t="s">
        <v>20</v>
      </c>
      <c r="H30" s="48" t="s">
        <v>50</v>
      </c>
      <c r="I30" s="48" t="s">
        <v>51</v>
      </c>
      <c r="J30" s="48" t="s">
        <v>52</v>
      </c>
      <c r="K30" s="48" t="s">
        <v>19</v>
      </c>
    </row>
    <row r="31" spans="1:12" ht="15" customHeight="1" x14ac:dyDescent="0.15">
      <c r="A31" s="49"/>
      <c r="B31" s="50"/>
      <c r="C31" s="51"/>
      <c r="D31" s="51" t="s">
        <v>15</v>
      </c>
      <c r="E31" s="51" t="s">
        <v>12</v>
      </c>
      <c r="F31" s="51" t="s">
        <v>27</v>
      </c>
      <c r="G31" s="51" t="s">
        <v>14</v>
      </c>
      <c r="H31" s="51" t="s">
        <v>30</v>
      </c>
      <c r="I31" s="51" t="s">
        <v>13</v>
      </c>
      <c r="J31" s="51" t="s">
        <v>14</v>
      </c>
      <c r="K31" s="51" t="s">
        <v>14</v>
      </c>
    </row>
    <row r="32" spans="1:12" ht="15" customHeight="1" x14ac:dyDescent="0.15">
      <c r="A32" s="52"/>
      <c r="B32" s="53"/>
      <c r="C32" s="54"/>
      <c r="D32" s="51" t="s">
        <v>33</v>
      </c>
      <c r="E32" s="51" t="s">
        <v>34</v>
      </c>
      <c r="F32" s="51" t="s">
        <v>35</v>
      </c>
      <c r="G32" s="51" t="s">
        <v>36</v>
      </c>
      <c r="H32" s="51" t="s">
        <v>37</v>
      </c>
      <c r="I32" s="51" t="s">
        <v>38</v>
      </c>
      <c r="J32" s="51" t="s">
        <v>39</v>
      </c>
      <c r="K32" s="51" t="s">
        <v>40</v>
      </c>
    </row>
    <row r="33" spans="1:11" ht="19.5" customHeight="1" x14ac:dyDescent="0.15">
      <c r="A33" s="56" t="s">
        <v>0</v>
      </c>
      <c r="B33" s="57" t="s">
        <v>24</v>
      </c>
      <c r="C33" s="58" t="s">
        <v>21</v>
      </c>
      <c r="D33" s="15">
        <v>0</v>
      </c>
      <c r="E33" s="59">
        <v>3300</v>
      </c>
      <c r="F33" s="60">
        <v>1</v>
      </c>
      <c r="G33" s="17">
        <f>ROUNDDOWN(E33*D33*F33,2)</f>
        <v>0</v>
      </c>
      <c r="H33" s="16"/>
      <c r="I33" s="59"/>
      <c r="J33" s="16">
        <f t="shared" ref="J33:J44" si="4">ROUNDDOWN(I33*H33,2)</f>
        <v>0</v>
      </c>
      <c r="K33" s="18">
        <f t="shared" ref="K33:K44" si="5">INT(G33+J33)</f>
        <v>0</v>
      </c>
    </row>
    <row r="34" spans="1:11" ht="19.5" customHeight="1" x14ac:dyDescent="0.15">
      <c r="A34" s="56" t="s">
        <v>1</v>
      </c>
      <c r="B34" s="57" t="s">
        <v>24</v>
      </c>
      <c r="C34" s="58" t="s">
        <v>21</v>
      </c>
      <c r="D34" s="15">
        <f>D33</f>
        <v>0</v>
      </c>
      <c r="E34" s="59">
        <v>3300</v>
      </c>
      <c r="F34" s="60">
        <v>1</v>
      </c>
      <c r="G34" s="17">
        <f t="shared" ref="G34:G44" si="6">ROUNDDOWN(E34*D34*F34,2)</f>
        <v>0</v>
      </c>
      <c r="H34" s="16"/>
      <c r="I34" s="59"/>
      <c r="J34" s="16">
        <f t="shared" si="4"/>
        <v>0</v>
      </c>
      <c r="K34" s="18">
        <f t="shared" si="5"/>
        <v>0</v>
      </c>
    </row>
    <row r="35" spans="1:11" ht="19.5" customHeight="1" x14ac:dyDescent="0.15">
      <c r="A35" s="56" t="s">
        <v>2</v>
      </c>
      <c r="B35" s="57" t="s">
        <v>24</v>
      </c>
      <c r="C35" s="58" t="s">
        <v>22</v>
      </c>
      <c r="D35" s="15">
        <v>0</v>
      </c>
      <c r="E35" s="59">
        <v>3300</v>
      </c>
      <c r="F35" s="60">
        <v>0.88</v>
      </c>
      <c r="G35" s="17">
        <f t="shared" si="6"/>
        <v>0</v>
      </c>
      <c r="H35" s="16">
        <v>0</v>
      </c>
      <c r="I35" s="59">
        <v>750000</v>
      </c>
      <c r="J35" s="16">
        <f t="shared" si="4"/>
        <v>0</v>
      </c>
      <c r="K35" s="18">
        <f t="shared" si="5"/>
        <v>0</v>
      </c>
    </row>
    <row r="36" spans="1:11" ht="19.5" customHeight="1" x14ac:dyDescent="0.15">
      <c r="A36" s="56" t="s">
        <v>3</v>
      </c>
      <c r="B36" s="57" t="s">
        <v>49</v>
      </c>
      <c r="C36" s="58" t="s">
        <v>21</v>
      </c>
      <c r="D36" s="15">
        <f>D34</f>
        <v>0</v>
      </c>
      <c r="E36" s="59">
        <v>3300</v>
      </c>
      <c r="F36" s="60">
        <v>1</v>
      </c>
      <c r="G36" s="17">
        <f t="shared" si="6"/>
        <v>0</v>
      </c>
      <c r="H36" s="16"/>
      <c r="I36" s="59">
        <v>0</v>
      </c>
      <c r="J36" s="16">
        <f t="shared" si="4"/>
        <v>0</v>
      </c>
      <c r="K36" s="18">
        <f t="shared" si="5"/>
        <v>0</v>
      </c>
    </row>
    <row r="37" spans="1:11" ht="19.5" customHeight="1" x14ac:dyDescent="0.15">
      <c r="A37" s="56" t="s">
        <v>4</v>
      </c>
      <c r="B37" s="57" t="s">
        <v>49</v>
      </c>
      <c r="C37" s="58" t="s">
        <v>21</v>
      </c>
      <c r="D37" s="15">
        <f t="shared" ref="D37:D44" si="7">D36</f>
        <v>0</v>
      </c>
      <c r="E37" s="59">
        <v>3300</v>
      </c>
      <c r="F37" s="60">
        <v>1</v>
      </c>
      <c r="G37" s="17">
        <f t="shared" si="6"/>
        <v>0</v>
      </c>
      <c r="H37" s="16"/>
      <c r="I37" s="59">
        <v>0</v>
      </c>
      <c r="J37" s="16">
        <f t="shared" si="4"/>
        <v>0</v>
      </c>
      <c r="K37" s="18">
        <f t="shared" si="5"/>
        <v>0</v>
      </c>
    </row>
    <row r="38" spans="1:11" ht="19.5" customHeight="1" x14ac:dyDescent="0.15">
      <c r="A38" s="56" t="s">
        <v>5</v>
      </c>
      <c r="B38" s="57" t="s">
        <v>49</v>
      </c>
      <c r="C38" s="58" t="s">
        <v>21</v>
      </c>
      <c r="D38" s="15">
        <f t="shared" si="7"/>
        <v>0</v>
      </c>
      <c r="E38" s="59">
        <v>3300</v>
      </c>
      <c r="F38" s="60">
        <v>1</v>
      </c>
      <c r="G38" s="17">
        <f t="shared" si="6"/>
        <v>0</v>
      </c>
      <c r="H38" s="16"/>
      <c r="I38" s="59">
        <v>0</v>
      </c>
      <c r="J38" s="16">
        <f t="shared" si="4"/>
        <v>0</v>
      </c>
      <c r="K38" s="18">
        <f t="shared" si="5"/>
        <v>0</v>
      </c>
    </row>
    <row r="39" spans="1:11" ht="19.5" customHeight="1" x14ac:dyDescent="0.15">
      <c r="A39" s="56" t="s">
        <v>6</v>
      </c>
      <c r="B39" s="57" t="s">
        <v>24</v>
      </c>
      <c r="C39" s="58" t="s">
        <v>21</v>
      </c>
      <c r="D39" s="15">
        <f t="shared" si="7"/>
        <v>0</v>
      </c>
      <c r="E39" s="59">
        <v>3300</v>
      </c>
      <c r="F39" s="60">
        <v>1</v>
      </c>
      <c r="G39" s="17">
        <f t="shared" si="6"/>
        <v>0</v>
      </c>
      <c r="H39" s="16"/>
      <c r="I39" s="59"/>
      <c r="J39" s="16">
        <f t="shared" si="4"/>
        <v>0</v>
      </c>
      <c r="K39" s="18">
        <f t="shared" si="5"/>
        <v>0</v>
      </c>
    </row>
    <row r="40" spans="1:11" ht="19.5" customHeight="1" x14ac:dyDescent="0.15">
      <c r="A40" s="56" t="s">
        <v>7</v>
      </c>
      <c r="B40" s="57" t="s">
        <v>24</v>
      </c>
      <c r="C40" s="58" t="s">
        <v>21</v>
      </c>
      <c r="D40" s="15">
        <f t="shared" si="7"/>
        <v>0</v>
      </c>
      <c r="E40" s="59">
        <v>3300</v>
      </c>
      <c r="F40" s="60">
        <v>1</v>
      </c>
      <c r="G40" s="17">
        <f t="shared" si="6"/>
        <v>0</v>
      </c>
      <c r="H40" s="16"/>
      <c r="I40" s="59">
        <v>0</v>
      </c>
      <c r="J40" s="16">
        <f t="shared" si="4"/>
        <v>0</v>
      </c>
      <c r="K40" s="18">
        <f t="shared" si="5"/>
        <v>0</v>
      </c>
    </row>
    <row r="41" spans="1:11" ht="19.5" customHeight="1" x14ac:dyDescent="0.15">
      <c r="A41" s="56" t="s">
        <v>8</v>
      </c>
      <c r="B41" s="57" t="s">
        <v>24</v>
      </c>
      <c r="C41" s="58" t="s">
        <v>21</v>
      </c>
      <c r="D41" s="15">
        <f t="shared" si="7"/>
        <v>0</v>
      </c>
      <c r="E41" s="59">
        <v>3300</v>
      </c>
      <c r="F41" s="60">
        <v>1</v>
      </c>
      <c r="G41" s="17">
        <f t="shared" si="6"/>
        <v>0</v>
      </c>
      <c r="H41" s="16"/>
      <c r="I41" s="59">
        <v>0</v>
      </c>
      <c r="J41" s="16">
        <f t="shared" si="4"/>
        <v>0</v>
      </c>
      <c r="K41" s="18">
        <f t="shared" si="5"/>
        <v>0</v>
      </c>
    </row>
    <row r="42" spans="1:11" ht="19.5" customHeight="1" x14ac:dyDescent="0.15">
      <c r="A42" s="56" t="s">
        <v>9</v>
      </c>
      <c r="B42" s="57" t="s">
        <v>24</v>
      </c>
      <c r="C42" s="58" t="s">
        <v>21</v>
      </c>
      <c r="D42" s="15">
        <f t="shared" si="7"/>
        <v>0</v>
      </c>
      <c r="E42" s="59">
        <v>3300</v>
      </c>
      <c r="F42" s="60">
        <v>1</v>
      </c>
      <c r="G42" s="17">
        <f t="shared" si="6"/>
        <v>0</v>
      </c>
      <c r="H42" s="16"/>
      <c r="I42" s="59">
        <v>0</v>
      </c>
      <c r="J42" s="16">
        <f t="shared" si="4"/>
        <v>0</v>
      </c>
      <c r="K42" s="18">
        <f t="shared" si="5"/>
        <v>0</v>
      </c>
    </row>
    <row r="43" spans="1:11" ht="19.5" customHeight="1" x14ac:dyDescent="0.15">
      <c r="A43" s="56" t="s">
        <v>10</v>
      </c>
      <c r="B43" s="57" t="s">
        <v>24</v>
      </c>
      <c r="C43" s="58" t="s">
        <v>21</v>
      </c>
      <c r="D43" s="15">
        <f t="shared" si="7"/>
        <v>0</v>
      </c>
      <c r="E43" s="59">
        <v>3300</v>
      </c>
      <c r="F43" s="60">
        <v>1</v>
      </c>
      <c r="G43" s="17">
        <f t="shared" si="6"/>
        <v>0</v>
      </c>
      <c r="H43" s="16"/>
      <c r="I43" s="59">
        <v>0</v>
      </c>
      <c r="J43" s="16">
        <f t="shared" si="4"/>
        <v>0</v>
      </c>
      <c r="K43" s="18">
        <f t="shared" si="5"/>
        <v>0</v>
      </c>
    </row>
    <row r="44" spans="1:11" ht="19.5" customHeight="1" thickBot="1" x14ac:dyDescent="0.2">
      <c r="A44" s="56" t="s">
        <v>11</v>
      </c>
      <c r="B44" s="57" t="s">
        <v>24</v>
      </c>
      <c r="C44" s="58" t="s">
        <v>21</v>
      </c>
      <c r="D44" s="15">
        <f t="shared" si="7"/>
        <v>0</v>
      </c>
      <c r="E44" s="59">
        <v>3300</v>
      </c>
      <c r="F44" s="60">
        <v>1</v>
      </c>
      <c r="G44" s="17">
        <f t="shared" si="6"/>
        <v>0</v>
      </c>
      <c r="H44" s="16"/>
      <c r="I44" s="59">
        <v>0</v>
      </c>
      <c r="J44" s="19">
        <f t="shared" si="4"/>
        <v>0</v>
      </c>
      <c r="K44" s="20">
        <f t="shared" si="5"/>
        <v>0</v>
      </c>
    </row>
    <row r="45" spans="1:11" ht="19.5" customHeight="1" thickBot="1" x14ac:dyDescent="0.2">
      <c r="A45" s="2"/>
      <c r="B45" s="1"/>
      <c r="C45" s="3"/>
      <c r="D45" s="1"/>
      <c r="E45" s="1"/>
      <c r="F45" s="1"/>
      <c r="G45" s="1"/>
      <c r="H45" s="10"/>
      <c r="I45" s="1"/>
      <c r="J45" s="61" t="s">
        <v>57</v>
      </c>
      <c r="K45" s="8">
        <f>SUM(K33:K44)</f>
        <v>0</v>
      </c>
    </row>
    <row r="46" spans="1:11" ht="20.25" customHeight="1" x14ac:dyDescent="0.15">
      <c r="A46" s="2"/>
      <c r="B46" s="1"/>
      <c r="C46" s="3"/>
      <c r="D46" s="1"/>
      <c r="E46" s="1"/>
      <c r="F46" s="1"/>
      <c r="G46" s="1"/>
      <c r="H46" s="10"/>
      <c r="I46" s="1"/>
      <c r="J46" s="26"/>
      <c r="K46" s="27"/>
    </row>
    <row r="47" spans="1:11" ht="20.25" customHeight="1" x14ac:dyDescent="0.15">
      <c r="A47" s="2"/>
      <c r="B47" s="1"/>
      <c r="C47" s="3"/>
      <c r="D47" s="1"/>
      <c r="E47" s="1"/>
      <c r="F47" s="1"/>
      <c r="G47" s="1"/>
      <c r="H47" s="10"/>
      <c r="I47" s="1"/>
      <c r="J47" s="30"/>
      <c r="K47" s="31"/>
    </row>
    <row r="48" spans="1:11" ht="20.25" customHeight="1" x14ac:dyDescent="0.15">
      <c r="K48" s="9" t="s">
        <v>31</v>
      </c>
    </row>
    <row r="49" spans="1:11" ht="20.25" customHeight="1" x14ac:dyDescent="0.15">
      <c r="A49" s="38" t="s">
        <v>43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20.25" customHeight="1" x14ac:dyDescent="0.15">
      <c r="A50" s="85" t="s">
        <v>46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ht="20.25" customHeight="1" x14ac:dyDescent="0.15">
      <c r="A51" s="25"/>
      <c r="B51" s="25"/>
      <c r="C51" s="25"/>
      <c r="D51" s="25"/>
      <c r="E51" s="25"/>
      <c r="F51" s="25"/>
      <c r="G51" s="25"/>
      <c r="H51" s="40" t="s">
        <v>32</v>
      </c>
      <c r="I51" s="35"/>
      <c r="J51" s="35"/>
      <c r="K51" s="35"/>
    </row>
    <row r="52" spans="1:11" ht="12.75" customHeight="1" x14ac:dyDescent="0.15">
      <c r="A52" s="2"/>
      <c r="B52" s="1"/>
      <c r="C52" s="3"/>
      <c r="D52" s="1"/>
      <c r="E52" s="1"/>
      <c r="F52" s="1"/>
      <c r="G52" s="1"/>
      <c r="H52" s="10"/>
      <c r="I52" s="1"/>
      <c r="J52" s="30"/>
      <c r="K52" s="31"/>
    </row>
    <row r="53" spans="1:11" ht="19.5" customHeight="1" x14ac:dyDescent="0.15">
      <c r="A53" s="42" t="s">
        <v>58</v>
      </c>
      <c r="B53" s="1"/>
      <c r="C53" s="3"/>
      <c r="D53" s="1"/>
      <c r="E53" s="1"/>
      <c r="F53" s="1"/>
      <c r="G53" s="1"/>
      <c r="H53" s="32"/>
      <c r="I53" s="1"/>
      <c r="J53" s="24"/>
      <c r="K53" s="33"/>
    </row>
    <row r="54" spans="1:11" ht="15" customHeight="1" x14ac:dyDescent="0.15">
      <c r="A54" s="77" t="s">
        <v>23</v>
      </c>
      <c r="B54" s="78"/>
      <c r="C54" s="47" t="s">
        <v>26</v>
      </c>
      <c r="D54" s="48" t="s">
        <v>18</v>
      </c>
      <c r="E54" s="48" t="s">
        <v>16</v>
      </c>
      <c r="F54" s="48" t="s">
        <v>28</v>
      </c>
      <c r="G54" s="48" t="s">
        <v>20</v>
      </c>
      <c r="H54" s="48" t="s">
        <v>50</v>
      </c>
      <c r="I54" s="48" t="s">
        <v>51</v>
      </c>
      <c r="J54" s="55" t="s">
        <v>52</v>
      </c>
      <c r="K54" s="55" t="s">
        <v>19</v>
      </c>
    </row>
    <row r="55" spans="1:11" ht="15" customHeight="1" x14ac:dyDescent="0.15">
      <c r="A55" s="49"/>
      <c r="B55" s="50"/>
      <c r="C55" s="51"/>
      <c r="D55" s="51" t="s">
        <v>15</v>
      </c>
      <c r="E55" s="51" t="s">
        <v>12</v>
      </c>
      <c r="F55" s="51" t="s">
        <v>27</v>
      </c>
      <c r="G55" s="51" t="s">
        <v>14</v>
      </c>
      <c r="H55" s="51" t="s">
        <v>30</v>
      </c>
      <c r="I55" s="51" t="s">
        <v>13</v>
      </c>
      <c r="J55" s="51" t="s">
        <v>14</v>
      </c>
      <c r="K55" s="51" t="s">
        <v>14</v>
      </c>
    </row>
    <row r="56" spans="1:11" ht="15" customHeight="1" x14ac:dyDescent="0.15">
      <c r="A56" s="52"/>
      <c r="B56" s="53"/>
      <c r="C56" s="54"/>
      <c r="D56" s="51" t="s">
        <v>33</v>
      </c>
      <c r="E56" s="51" t="s">
        <v>34</v>
      </c>
      <c r="F56" s="51" t="s">
        <v>35</v>
      </c>
      <c r="G56" s="51" t="s">
        <v>36</v>
      </c>
      <c r="H56" s="51" t="s">
        <v>37</v>
      </c>
      <c r="I56" s="51" t="s">
        <v>38</v>
      </c>
      <c r="J56" s="51" t="s">
        <v>39</v>
      </c>
      <c r="K56" s="51" t="s">
        <v>40</v>
      </c>
    </row>
    <row r="57" spans="1:11" ht="19.5" customHeight="1" x14ac:dyDescent="0.15">
      <c r="A57" s="56" t="s">
        <v>0</v>
      </c>
      <c r="B57" s="57" t="s">
        <v>24</v>
      </c>
      <c r="C57" s="58" t="s">
        <v>21</v>
      </c>
      <c r="D57" s="15">
        <v>0</v>
      </c>
      <c r="E57" s="59">
        <v>3300</v>
      </c>
      <c r="F57" s="60">
        <v>1</v>
      </c>
      <c r="G57" s="17">
        <f>ROUNDDOWN(E57*D57*F57,2)</f>
        <v>0</v>
      </c>
      <c r="H57" s="16"/>
      <c r="I57" s="59"/>
      <c r="J57" s="16">
        <f t="shared" ref="J57:J68" si="8">ROUNDDOWN(I57*H57,2)</f>
        <v>0</v>
      </c>
      <c r="K57" s="18">
        <f t="shared" ref="K57:K68" si="9">INT(G57+J57)</f>
        <v>0</v>
      </c>
    </row>
    <row r="58" spans="1:11" ht="19.5" customHeight="1" x14ac:dyDescent="0.15">
      <c r="A58" s="56" t="s">
        <v>1</v>
      </c>
      <c r="B58" s="57" t="s">
        <v>24</v>
      </c>
      <c r="C58" s="58" t="s">
        <v>21</v>
      </c>
      <c r="D58" s="15">
        <f>D57</f>
        <v>0</v>
      </c>
      <c r="E58" s="59">
        <v>3300</v>
      </c>
      <c r="F58" s="60">
        <v>1</v>
      </c>
      <c r="G58" s="17">
        <f t="shared" ref="G58:G68" si="10">ROUNDDOWN(E58*D58*F58,2)</f>
        <v>0</v>
      </c>
      <c r="H58" s="16"/>
      <c r="I58" s="59"/>
      <c r="J58" s="16">
        <f t="shared" si="8"/>
        <v>0</v>
      </c>
      <c r="K58" s="18">
        <f t="shared" si="9"/>
        <v>0</v>
      </c>
    </row>
    <row r="59" spans="1:11" ht="19.5" customHeight="1" x14ac:dyDescent="0.15">
      <c r="A59" s="56" t="s">
        <v>2</v>
      </c>
      <c r="B59" s="57" t="s">
        <v>24</v>
      </c>
      <c r="C59" s="58" t="s">
        <v>22</v>
      </c>
      <c r="D59" s="15">
        <v>0</v>
      </c>
      <c r="E59" s="59">
        <v>3300</v>
      </c>
      <c r="F59" s="60">
        <v>0.88</v>
      </c>
      <c r="G59" s="17">
        <f t="shared" si="10"/>
        <v>0</v>
      </c>
      <c r="H59" s="16">
        <v>0</v>
      </c>
      <c r="I59" s="59">
        <v>750000</v>
      </c>
      <c r="J59" s="16">
        <f t="shared" si="8"/>
        <v>0</v>
      </c>
      <c r="K59" s="18">
        <f t="shared" si="9"/>
        <v>0</v>
      </c>
    </row>
    <row r="60" spans="1:11" ht="19.5" customHeight="1" x14ac:dyDescent="0.15">
      <c r="A60" s="56" t="s">
        <v>3</v>
      </c>
      <c r="B60" s="57" t="s">
        <v>49</v>
      </c>
      <c r="C60" s="58" t="s">
        <v>21</v>
      </c>
      <c r="D60" s="15">
        <f>D58</f>
        <v>0</v>
      </c>
      <c r="E60" s="59">
        <v>3300</v>
      </c>
      <c r="F60" s="60">
        <v>1</v>
      </c>
      <c r="G60" s="17">
        <f t="shared" si="10"/>
        <v>0</v>
      </c>
      <c r="H60" s="16"/>
      <c r="I60" s="59">
        <v>0</v>
      </c>
      <c r="J60" s="16">
        <f t="shared" si="8"/>
        <v>0</v>
      </c>
      <c r="K60" s="18">
        <f t="shared" si="9"/>
        <v>0</v>
      </c>
    </row>
    <row r="61" spans="1:11" ht="19.5" customHeight="1" x14ac:dyDescent="0.15">
      <c r="A61" s="56" t="s">
        <v>4</v>
      </c>
      <c r="B61" s="57" t="s">
        <v>49</v>
      </c>
      <c r="C61" s="58" t="s">
        <v>21</v>
      </c>
      <c r="D61" s="15">
        <f t="shared" ref="D61:D62" si="11">D60</f>
        <v>0</v>
      </c>
      <c r="E61" s="59">
        <v>3300</v>
      </c>
      <c r="F61" s="60">
        <v>1</v>
      </c>
      <c r="G61" s="17">
        <f t="shared" si="10"/>
        <v>0</v>
      </c>
      <c r="H61" s="16"/>
      <c r="I61" s="59">
        <v>0</v>
      </c>
      <c r="J61" s="16">
        <f t="shared" si="8"/>
        <v>0</v>
      </c>
      <c r="K61" s="18">
        <f t="shared" si="9"/>
        <v>0</v>
      </c>
    </row>
    <row r="62" spans="1:11" ht="19.5" customHeight="1" x14ac:dyDescent="0.15">
      <c r="A62" s="56" t="s">
        <v>5</v>
      </c>
      <c r="B62" s="57" t="s">
        <v>49</v>
      </c>
      <c r="C62" s="58" t="s">
        <v>21</v>
      </c>
      <c r="D62" s="15">
        <f t="shared" si="11"/>
        <v>0</v>
      </c>
      <c r="E62" s="59">
        <v>3300</v>
      </c>
      <c r="F62" s="60">
        <v>1</v>
      </c>
      <c r="G62" s="17">
        <f t="shared" si="10"/>
        <v>0</v>
      </c>
      <c r="H62" s="16"/>
      <c r="I62" s="59">
        <v>0</v>
      </c>
      <c r="J62" s="16">
        <f t="shared" si="8"/>
        <v>0</v>
      </c>
      <c r="K62" s="18">
        <f t="shared" si="9"/>
        <v>0</v>
      </c>
    </row>
    <row r="63" spans="1:11" ht="17.45" customHeight="1" x14ac:dyDescent="0.15">
      <c r="A63" s="56" t="s">
        <v>6</v>
      </c>
      <c r="B63" s="57" t="s">
        <v>24</v>
      </c>
      <c r="C63" s="58" t="s">
        <v>21</v>
      </c>
      <c r="D63" s="67"/>
      <c r="E63" s="68">
        <v>3300</v>
      </c>
      <c r="F63" s="69">
        <v>1</v>
      </c>
      <c r="G63" s="70">
        <f t="shared" si="10"/>
        <v>0</v>
      </c>
      <c r="H63" s="71"/>
      <c r="I63" s="68"/>
      <c r="J63" s="71">
        <f t="shared" si="8"/>
        <v>0</v>
      </c>
      <c r="K63" s="72">
        <f t="shared" si="9"/>
        <v>0</v>
      </c>
    </row>
    <row r="64" spans="1:11" ht="17.45" customHeight="1" x14ac:dyDescent="0.15">
      <c r="A64" s="56" t="s">
        <v>7</v>
      </c>
      <c r="B64" s="57" t="s">
        <v>24</v>
      </c>
      <c r="C64" s="58" t="s">
        <v>21</v>
      </c>
      <c r="D64" s="67"/>
      <c r="E64" s="68">
        <v>3300</v>
      </c>
      <c r="F64" s="69">
        <v>1</v>
      </c>
      <c r="G64" s="70">
        <f t="shared" si="10"/>
        <v>0</v>
      </c>
      <c r="H64" s="71"/>
      <c r="I64" s="68">
        <v>0</v>
      </c>
      <c r="J64" s="71">
        <f t="shared" si="8"/>
        <v>0</v>
      </c>
      <c r="K64" s="72">
        <f t="shared" si="9"/>
        <v>0</v>
      </c>
    </row>
    <row r="65" spans="1:11" ht="17.45" customHeight="1" x14ac:dyDescent="0.15">
      <c r="A65" s="56" t="s">
        <v>8</v>
      </c>
      <c r="B65" s="57" t="s">
        <v>24</v>
      </c>
      <c r="C65" s="58" t="s">
        <v>21</v>
      </c>
      <c r="D65" s="67"/>
      <c r="E65" s="68">
        <v>3300</v>
      </c>
      <c r="F65" s="69">
        <v>1</v>
      </c>
      <c r="G65" s="70">
        <f t="shared" si="10"/>
        <v>0</v>
      </c>
      <c r="H65" s="71"/>
      <c r="I65" s="68">
        <v>0</v>
      </c>
      <c r="J65" s="71">
        <f t="shared" si="8"/>
        <v>0</v>
      </c>
      <c r="K65" s="72">
        <f t="shared" si="9"/>
        <v>0</v>
      </c>
    </row>
    <row r="66" spans="1:11" ht="17.45" customHeight="1" x14ac:dyDescent="0.15">
      <c r="A66" s="56" t="s">
        <v>9</v>
      </c>
      <c r="B66" s="57" t="s">
        <v>24</v>
      </c>
      <c r="C66" s="58" t="s">
        <v>21</v>
      </c>
      <c r="D66" s="67"/>
      <c r="E66" s="68">
        <v>3300</v>
      </c>
      <c r="F66" s="69">
        <v>1</v>
      </c>
      <c r="G66" s="70">
        <f t="shared" si="10"/>
        <v>0</v>
      </c>
      <c r="H66" s="71"/>
      <c r="I66" s="68">
        <v>0</v>
      </c>
      <c r="J66" s="71">
        <f t="shared" si="8"/>
        <v>0</v>
      </c>
      <c r="K66" s="72">
        <f t="shared" si="9"/>
        <v>0</v>
      </c>
    </row>
    <row r="67" spans="1:11" ht="17.45" customHeight="1" x14ac:dyDescent="0.15">
      <c r="A67" s="56" t="s">
        <v>10</v>
      </c>
      <c r="B67" s="57" t="s">
        <v>24</v>
      </c>
      <c r="C67" s="58" t="s">
        <v>21</v>
      </c>
      <c r="D67" s="67"/>
      <c r="E67" s="68">
        <v>3300</v>
      </c>
      <c r="F67" s="69">
        <v>1</v>
      </c>
      <c r="G67" s="70">
        <f t="shared" si="10"/>
        <v>0</v>
      </c>
      <c r="H67" s="71"/>
      <c r="I67" s="68">
        <v>0</v>
      </c>
      <c r="J67" s="71">
        <f t="shared" si="8"/>
        <v>0</v>
      </c>
      <c r="K67" s="72">
        <f t="shared" si="9"/>
        <v>0</v>
      </c>
    </row>
    <row r="68" spans="1:11" ht="17.45" customHeight="1" thickBot="1" x14ac:dyDescent="0.2">
      <c r="A68" s="56" t="s">
        <v>11</v>
      </c>
      <c r="B68" s="57" t="s">
        <v>24</v>
      </c>
      <c r="C68" s="58" t="s">
        <v>21</v>
      </c>
      <c r="D68" s="67"/>
      <c r="E68" s="68">
        <v>3300</v>
      </c>
      <c r="F68" s="69">
        <v>1</v>
      </c>
      <c r="G68" s="70">
        <f t="shared" si="10"/>
        <v>0</v>
      </c>
      <c r="H68" s="71"/>
      <c r="I68" s="68">
        <v>0</v>
      </c>
      <c r="J68" s="73">
        <f t="shared" si="8"/>
        <v>0</v>
      </c>
      <c r="K68" s="74">
        <f t="shared" si="9"/>
        <v>0</v>
      </c>
    </row>
    <row r="69" spans="1:11" ht="19.5" customHeight="1" thickBot="1" x14ac:dyDescent="0.2">
      <c r="A69" s="2"/>
      <c r="B69" s="1"/>
      <c r="C69" s="3"/>
      <c r="D69" s="1"/>
      <c r="E69" s="1"/>
      <c r="F69" s="1"/>
      <c r="G69" s="1"/>
      <c r="H69" s="10"/>
      <c r="I69" s="1"/>
      <c r="J69" s="61" t="s">
        <v>59</v>
      </c>
      <c r="K69" s="8">
        <f>SUM(K57:K62)</f>
        <v>0</v>
      </c>
    </row>
    <row r="70" spans="1:11" ht="9" customHeight="1" thickBot="1" x14ac:dyDescent="0.2">
      <c r="A70" s="1"/>
      <c r="B70" s="1"/>
      <c r="C70" s="3"/>
      <c r="D70" s="1"/>
      <c r="E70" s="1"/>
      <c r="F70" s="1"/>
      <c r="G70" s="1"/>
      <c r="H70" s="10"/>
      <c r="I70" s="1"/>
      <c r="J70" s="26"/>
      <c r="K70" s="27"/>
    </row>
    <row r="71" spans="1:11" ht="37.5" customHeight="1" thickBot="1" x14ac:dyDescent="0.2">
      <c r="A71" s="46" t="s">
        <v>44</v>
      </c>
      <c r="B71" s="2"/>
      <c r="C71" s="2"/>
      <c r="D71" s="2"/>
      <c r="E71" s="2"/>
      <c r="F71" s="2"/>
      <c r="G71" s="2"/>
      <c r="H71" s="2"/>
      <c r="I71" s="45"/>
      <c r="J71" s="61" t="s">
        <v>60</v>
      </c>
      <c r="K71" s="34">
        <f>SUM(K22,K45,K69)</f>
        <v>0</v>
      </c>
    </row>
    <row r="72" spans="1:11" ht="29.25" customHeight="1" thickBot="1" x14ac:dyDescent="0.2">
      <c r="A72" s="2"/>
      <c r="B72" s="62"/>
      <c r="C72" s="79" t="s">
        <v>61</v>
      </c>
      <c r="D72" s="80"/>
      <c r="E72" s="62" t="s">
        <v>27</v>
      </c>
      <c r="F72" s="86" t="s">
        <v>45</v>
      </c>
      <c r="G72" s="87"/>
      <c r="H72" s="88"/>
      <c r="I72" s="2"/>
      <c r="J72" s="11"/>
      <c r="K72" s="12"/>
    </row>
    <row r="73" spans="1:11" ht="24.75" customHeight="1" x14ac:dyDescent="0.15">
      <c r="A73" s="14"/>
      <c r="B73" s="63" t="s">
        <v>25</v>
      </c>
      <c r="C73" s="81"/>
      <c r="D73" s="82"/>
      <c r="E73" s="64">
        <v>1.1921999999999999</v>
      </c>
      <c r="F73" s="89"/>
      <c r="G73" s="84"/>
      <c r="H73" s="90"/>
      <c r="I73" s="13"/>
      <c r="J73" s="13"/>
      <c r="K73" s="13"/>
    </row>
    <row r="74" spans="1:11" ht="25.5" customHeight="1" thickBot="1" x14ac:dyDescent="0.2">
      <c r="A74" s="14"/>
      <c r="B74" s="63" t="s">
        <v>24</v>
      </c>
      <c r="C74" s="75"/>
      <c r="D74" s="76"/>
      <c r="E74" s="64">
        <v>1.1877</v>
      </c>
      <c r="F74" s="91"/>
      <c r="G74" s="92"/>
      <c r="H74" s="93"/>
      <c r="I74" s="13"/>
      <c r="J74" s="13"/>
      <c r="K74" s="13"/>
    </row>
    <row r="75" spans="1:11" ht="9" customHeight="1" x14ac:dyDescent="0.15">
      <c r="D75" s="13"/>
      <c r="E75" s="13"/>
      <c r="F75" s="13"/>
      <c r="G75" s="13"/>
      <c r="H75" s="13"/>
      <c r="I75" s="13"/>
      <c r="J75" s="13"/>
      <c r="K75" s="13"/>
    </row>
    <row r="76" spans="1:11" ht="28.5" customHeight="1" x14ac:dyDescent="0.15">
      <c r="F76" s="13"/>
      <c r="G76" s="13"/>
      <c r="H76" s="13"/>
      <c r="I76" s="13"/>
      <c r="J76" s="13"/>
      <c r="K76" s="13"/>
    </row>
    <row r="77" spans="1:11" ht="19.5" customHeight="1" x14ac:dyDescent="0.15">
      <c r="F77" s="13"/>
      <c r="G77" s="13"/>
      <c r="H77" s="13"/>
      <c r="I77" s="13"/>
      <c r="J77" s="13"/>
      <c r="K77" s="13"/>
    </row>
    <row r="78" spans="1:11" ht="19.5" customHeight="1" x14ac:dyDescent="0.15">
      <c r="F78" s="13"/>
      <c r="G78" s="13"/>
      <c r="H78" s="13"/>
      <c r="I78" s="13"/>
      <c r="J78" s="13"/>
      <c r="K78" s="13"/>
    </row>
    <row r="79" spans="1:11" x14ac:dyDescent="0.15">
      <c r="F79" s="13"/>
      <c r="G79" s="13"/>
      <c r="H79" s="13"/>
      <c r="I79" s="13"/>
      <c r="J79" s="13"/>
      <c r="K79" s="13"/>
    </row>
  </sheetData>
  <mergeCells count="10">
    <mergeCell ref="C74:D74"/>
    <mergeCell ref="A7:B7"/>
    <mergeCell ref="C72:D72"/>
    <mergeCell ref="C73:D73"/>
    <mergeCell ref="A30:B30"/>
    <mergeCell ref="A54:B54"/>
    <mergeCell ref="A23:K23"/>
    <mergeCell ref="A26:K26"/>
    <mergeCell ref="A50:K50"/>
    <mergeCell ref="F72:H74"/>
  </mergeCells>
  <phoneticPr fontId="2"/>
  <pageMargins left="0.86614173228346458" right="0.86614173228346458" top="0.74803149606299213" bottom="0.74803149606299213" header="0.59055118110236227" footer="0.31496062992125984"/>
  <pageSetup paperSize="9" orientation="landscape" r:id="rId1"/>
  <headerFooter>
    <oddFooter>&amp;C&amp;P/&amp;N</oddFooter>
  </headerFooter>
  <rowBreaks count="2" manualBreakCount="2">
    <brk id="23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入札金額積算内訳書</vt:lpstr>
      <vt:lpstr>入札金額積算内訳書!Print_Area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2015-12-03T06:13:01Z</cp:lastPrinted>
  <dcterms:created xsi:type="dcterms:W3CDTF">2014-11-10T05:34:32Z</dcterms:created>
  <dcterms:modified xsi:type="dcterms:W3CDTF">2019-01-06T01:53:19Z</dcterms:modified>
</cp:coreProperties>
</file>